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715" activeTab="0"/>
  </bookViews>
  <sheets>
    <sheet name="Лист5" sheetId="1" r:id="rId1"/>
  </sheets>
  <definedNames>
    <definedName name="_xlnm.Print_Area" localSheetId="0">'Лист5'!$B$1:$I$143</definedName>
  </definedNames>
  <calcPr fullCalcOnLoad="1"/>
</workbook>
</file>

<file path=xl/sharedStrings.xml><?xml version="1.0" encoding="utf-8"?>
<sst xmlns="http://schemas.openxmlformats.org/spreadsheetml/2006/main" count="438" uniqueCount="171">
  <si>
    <t>ИТОГО</t>
  </si>
  <si>
    <t>Целевая статья</t>
  </si>
  <si>
    <t>Вид расхода</t>
  </si>
  <si>
    <t>0104</t>
  </si>
  <si>
    <t>906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</si>
  <si>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</si>
  <si>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</si>
  <si>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</si>
  <si>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</si>
  <si>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</si>
  <si>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</si>
  <si>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</si>
  <si>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</si>
  <si>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</si>
  <si>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</si>
  <si>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Администрация Бакчарского сельского  поселения</t>
  </si>
  <si>
    <t>Код ведомства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</si>
  <si>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</si>
  <si>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</si>
  <si>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</si>
  <si>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</si>
  <si>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</si>
  <si>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</si>
  <si>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</si>
  <si>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</si>
  <si>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</si>
  <si>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</si>
  <si>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</si>
  <si>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</si>
  <si>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</si>
  <si>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</si>
  <si>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</si>
  <si>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</si>
  <si>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</si>
  <si>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</si>
  <si>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</si>
  <si>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</si>
  <si>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Общегосударственные вопросы</t>
  </si>
  <si>
    <t>0100</t>
  </si>
  <si>
    <t>0400</t>
  </si>
  <si>
    <t>Национальная экономика</t>
  </si>
  <si>
    <t>0500</t>
  </si>
  <si>
    <t>Жилищно-коммунальное хозяйство</t>
  </si>
  <si>
    <t>1400</t>
  </si>
  <si>
    <t xml:space="preserve">Уплата прочих налогов, сборов </t>
  </si>
  <si>
    <t>Закупка товаров, работ, услуг в сфере информационно-коммуникационных технологий</t>
  </si>
  <si>
    <t xml:space="preserve">                                  </t>
  </si>
  <si>
    <t>Раздел, подраздел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</si>
  <si>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</si>
  <si>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</si>
  <si>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 xml:space="preserve">Межбюджетные трансферты 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</si>
  <si>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</si>
  <si>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</si>
  <si>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</si>
  <si>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</si>
  <si>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</si>
  <si>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</si>
  <si>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</si>
  <si>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5210600000</t>
  </si>
  <si>
    <t>0750000000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</si>
  <si>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</si>
  <si>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</si>
  <si>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</si>
  <si>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</si>
  <si>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</si>
  <si>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</si>
  <si>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</si>
  <si>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</si>
  <si>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</si>
  <si>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</si>
  <si>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муниципального жилья</t>
  </si>
  <si>
    <t>3900500000</t>
  </si>
  <si>
    <t>Уличное освещение</t>
  </si>
  <si>
    <t>6000100000</t>
  </si>
  <si>
    <t>Прочие мероприятия по благоустройству</t>
  </si>
  <si>
    <t>6000500000</t>
  </si>
  <si>
    <t>Уплата прочих налогов, сборов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</si>
  <si>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</si>
  <si>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</si>
  <si>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</si>
  <si>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>Резервные средства</t>
  </si>
  <si>
    <t>Финансирование противопожарных мероприятий</t>
  </si>
  <si>
    <t>0921500000</t>
  </si>
  <si>
    <t>Мероприятия в области коммунального хозяйства (теплоснабжение)</t>
  </si>
  <si>
    <t>3910200000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</si>
  <si>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</si>
  <si>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</si>
  <si>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</si>
  <si>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</si>
  <si>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</si>
  <si>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</si>
  <si>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Закупка энергетических ресурсов</t>
  </si>
  <si>
    <t>247</t>
  </si>
  <si>
    <t>Софинансирование расходов по ремонту автомобильных дорог</t>
  </si>
  <si>
    <t>60002S0930</t>
  </si>
  <si>
    <t xml:space="preserve">       Приложение  6</t>
  </si>
  <si>
    <t>Уплата налога на имущество организации и земельного налога</t>
  </si>
  <si>
    <t>851</t>
  </si>
  <si>
    <t>Сельское хозяйство и рыболовство</t>
  </si>
  <si>
    <t>0405</t>
  </si>
  <si>
    <t>512Р540008</t>
  </si>
  <si>
    <t>Межбюджетные трансферты бюджетам муниципальных районов из бюджетов поселений</t>
  </si>
  <si>
    <r>
      <t xml:space="preserve">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к Решению от  -.12.2023 г. №-</t>
    </r>
  </si>
  <si>
    <t>Ведомственная структура расходов бюджета поселения на 2024 год и плановый период 2025-2026</t>
  </si>
  <si>
    <t>Мероприятия в области жилищного хозяйства</t>
  </si>
  <si>
    <t>3900000000</t>
  </si>
  <si>
    <t>Компенсация расходов по организации теплоснабжения теплоснабжающими организациями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</si>
  <si>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</si>
  <si>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Софинансирование расходов по организации теплоснабжения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</si>
  <si>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за счет средств местного бюджета</t>
  </si>
  <si>
    <t>39102S0130</t>
  </si>
  <si>
    <t>811</t>
  </si>
  <si>
    <t>Мероприятия в области коммунального хозяйства</t>
  </si>
  <si>
    <t>3910000000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</si>
  <si>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</si>
  <si>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 за счет средств областного бюджета</t>
  </si>
  <si>
    <t xml:space="preserve"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</t>
  </si>
  <si>
    <t>895F255550</t>
  </si>
  <si>
    <t>Расходы на реализацию плана природоохранных мероприятий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</si>
  <si>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</si>
  <si>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Приобретение товаров, работ, услуг в пользу граждан в целях их социального обеспечения</t>
  </si>
  <si>
    <t>Софинансирование расходов на оказание помощи в ремонте жилых помещений отдельным категориям граждан</t>
  </si>
  <si>
    <t>79502S0710</t>
  </si>
  <si>
    <t>323</t>
  </si>
  <si>
    <t>Субсидии гражданам на приобретение жилья</t>
  </si>
  <si>
    <t>Бюджетные инвестиции на приобретение объектов недвижимого имущества в муниципальную собственность</t>
  </si>
  <si>
    <t>412</t>
  </si>
  <si>
    <t>322</t>
  </si>
  <si>
    <t>Обеспечение условий для развития физической культуры и массового спорта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</si>
  <si>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</si>
  <si>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</si>
  <si>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</si>
  <si>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>795Р540008</t>
  </si>
  <si>
    <t>111</t>
  </si>
  <si>
    <t>119</t>
  </si>
  <si>
    <t>Массовый спорт</t>
  </si>
  <si>
    <t>Субсидия на приобретение оборудованиядля малобюджетных спортивных площадок по месту жительства и учебы в муниципальных образованиях Томской области</t>
  </si>
  <si>
    <t>1102</t>
  </si>
  <si>
    <t>795P540006</t>
  </si>
  <si>
    <t>7950240710</t>
  </si>
  <si>
    <t>Капитальный ремонт и (или) ремонт автомобильных дорог общего пользования местного значения</t>
  </si>
  <si>
    <t>1828440930</t>
  </si>
  <si>
    <t>11171А0820</t>
  </si>
  <si>
    <t>1116441190</t>
  </si>
  <si>
    <t>11171R0820</t>
  </si>
  <si>
    <t>Предоставление социальной выплаты, удостоверяемой государственным жилищным сертификатом Томской области лицам, которые ранее относились к категории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к категории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</si>
  <si>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в части средств, несофинансируемых из федерального бюджета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</si>
  <si>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(за счет средств федерального бюджета)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</si>
  <si>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(софинансирование федерального бюджета)</t>
  </si>
  <si>
    <t>0146440130</t>
  </si>
  <si>
    <t>8950200001</t>
  </si>
  <si>
    <t>243</t>
  </si>
  <si>
    <t>Закупка товаров, работ, услуг в целях капитального ремонта государственного (муниципального) имущества</t>
  </si>
  <si>
    <t>0925600000</t>
  </si>
  <si>
    <t>Проведение кадастровых работ по образованию и межеванию земельных участков</t>
  </si>
  <si>
    <t>89503S1114</t>
  </si>
  <si>
    <t>Софинансирование проекта "Капитальный ремонт водопровода в с. Бакчар по ул. Кирова (330 м) и пер. Первомайский (140 м)"от населения</t>
  </si>
  <si>
    <t>6000500001</t>
  </si>
  <si>
    <t>Организация сбора и транспортировка твёрдых коммунальных отходов</t>
  </si>
  <si>
    <t>6000600000</t>
  </si>
  <si>
    <t>Культура, Кинематография</t>
  </si>
  <si>
    <t>Культура</t>
  </si>
  <si>
    <t>Софинансирование проекта "Капитальный ремонт помещения клуба по адресу: пер. Центральный, д.2, с. Чернышевка, Бакчарский район, Томская область" от населения</t>
  </si>
  <si>
    <t>0801</t>
  </si>
  <si>
    <t>0800</t>
  </si>
  <si>
    <t>89503S1113</t>
  </si>
  <si>
    <t>Фонд оплаты труда учреждений</t>
  </si>
  <si>
    <t>Исполнение судебных актов</t>
  </si>
  <si>
    <t>9900303000</t>
  </si>
  <si>
    <t>Софинансирование проекта "Капитальный ремонт водопровода в с. Бакчар по ул. Кирова (330 м) и пер. Первомайский (140 м)"</t>
  </si>
  <si>
    <t xml:space="preserve">Софинансирование проекта "Капитальный ремонт помещения клуба по адресу: пер. Центральный, д.2, с. Чернышевка, Бакчарский район, Томская область"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</si>
</sst>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187" fontId="3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wrapText="1"/>
    </xf>
    <xf numFmtId="187" fontId="3" fillId="0" borderId="15" xfId="0" applyNumberFormat="1" applyFont="1" applyFill="1" applyBorder="1" applyAlignment="1">
      <alignment wrapText="1"/>
    </xf>
    <xf numFmtId="187" fontId="3" fillId="0" borderId="16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7" fontId="12" fillId="0" borderId="15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49" fontId="53" fillId="0" borderId="14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9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187" fontId="3" fillId="33" borderId="15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187" fontId="10" fillId="33" borderId="15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 vertical="top" wrapText="1"/>
    </xf>
    <xf numFmtId="187" fontId="10" fillId="33" borderId="15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view="pageBreakPreview" zoomScaleSheetLayoutView="100" zoomScalePageLayoutView="0" workbookViewId="0" topLeftCell="B65">
      <selection activeCell="O103" sqref="O103"/>
    </sheetView>
  </sheetViews>
  <sheetFormatPr defaultColWidth="9.00390625" defaultRowHeight="12.75"/>
  <cols>
    <col min="1" max="1" width="9.125" style="0" hidden="1" customWidth="1"/>
    <col min="2" max="2" width="6.25390625" style="0" customWidth="1"/>
    <col min="3" max="3" width="30.25390625" style="0" customWidth="1"/>
    <col min="4" max="4" width="9.00390625" style="6" customWidth="1"/>
    <col min="5" max="5" width="11.375" style="6" customWidth="1"/>
    <col min="6" max="6" width="7.00390625" style="6" customWidth="1"/>
    <col min="7" max="7" width="14.875" style="6" customWidth="1"/>
    <col min="8" max="8" width="13.00390625" style="6" customWidth="1"/>
    <col min="9" max="9" width="13.75390625" style="0" customWidth="1"/>
    <col min="10" max="10" width="9.125" style="0" hidden="1" customWidth="1"/>
    <col min="12" max="12" width="0" style="0" hidden="1" customWidth="1"/>
  </cols>
  <sheetData>
    <row r="1" spans="2:9" ht="15.75">
      <c r="B1" s="14"/>
      <c r="C1" s="14"/>
      <c r="D1" s="14"/>
      <c r="E1" s="23" t="s">
        <v>95</v>
      </c>
      <c r="F1" s="24"/>
      <c r="G1" s="24"/>
      <c r="H1" s="24"/>
      <c r="I1" s="24"/>
    </row>
    <row r="2" spans="2:9" ht="15.75">
      <c r="B2" s="22" t="s">
        <v>102</v>
      </c>
      <c r="C2" s="22"/>
      <c r="D2" s="22"/>
      <c r="E2" s="22"/>
      <c r="F2" s="22"/>
      <c r="G2" s="22"/>
      <c r="H2" s="22"/>
      <c r="I2" s="22"/>
    </row>
    <row r="3" spans="2:9" ht="15.75" hidden="1">
      <c r="B3" s="4"/>
      <c r="C3" s="4"/>
      <c r="D3" s="84" t="s">
        <v>46</v>
      </c>
      <c r="E3" s="84"/>
      <c r="F3" s="84"/>
      <c r="G3" s="84"/>
      <c r="H3" s="84"/>
      <c r="I3" s="84"/>
    </row>
    <row r="4" spans="2:9" ht="15.75" hidden="1">
      <c r="B4" s="4"/>
      <c r="C4" s="4"/>
      <c r="D4" s="4"/>
      <c r="E4" s="84"/>
      <c r="F4" s="84"/>
      <c r="G4" s="84"/>
      <c r="H4" s="84"/>
      <c r="I4" s="84"/>
    </row>
    <row r="5" spans="2:9" ht="57.75" customHeight="1" thickBot="1">
      <c r="B5" s="86" t="s">
        <v>103</v>
      </c>
      <c r="C5" s="86"/>
      <c r="D5" s="86"/>
      <c r="E5" s="86"/>
      <c r="F5" s="86"/>
      <c r="G5" s="86"/>
      <c r="H5" s="86"/>
      <c r="I5" s="86"/>
    </row>
    <row r="6" spans="2:9" ht="12.75" customHeight="1">
      <c r="B6" s="90" t="s">
        <v>16</v>
      </c>
      <c r="C6" s="95" t="s">
        <v>5</v>
      </c>
      <c r="D6" s="89" t="s">
        <v>47</v>
      </c>
      <c r="E6" s="89" t="s">
        <v>1</v>
      </c>
      <c r="F6" s="89" t="s">
        <v>2</v>
      </c>
      <c r="G6" s="85" t="s">
        <v>9</v>
      </c>
      <c r="H6" s="85"/>
      <c r="I6" s="85"/>
    </row>
    <row r="7" spans="2:9" ht="23.25" customHeight="1">
      <c r="B7" s="91"/>
      <c r="C7" s="96"/>
      <c r="D7" s="93"/>
      <c r="E7" s="93"/>
      <c r="F7" s="85"/>
      <c r="G7" s="85"/>
      <c r="H7" s="85"/>
      <c r="I7" s="85"/>
    </row>
    <row r="8" spans="2:13" ht="23.25" customHeight="1">
      <c r="B8" s="92"/>
      <c r="C8" s="96"/>
      <c r="D8" s="94"/>
      <c r="E8" s="85"/>
      <c r="F8" s="85"/>
      <c r="G8" s="51">
        <v>2024</v>
      </c>
      <c r="H8" s="52">
        <v>2025</v>
      </c>
      <c r="I8" s="53">
        <v>2026</v>
      </c>
      <c r="M8" s="10"/>
    </row>
    <row r="9" spans="2:9" ht="25.5">
      <c r="B9" s="29" t="s">
        <v>4</v>
      </c>
      <c r="C9" s="26" t="s">
        <v>15</v>
      </c>
      <c r="D9" s="16"/>
      <c r="E9" s="17"/>
      <c r="F9" s="17"/>
      <c r="G9" s="54"/>
      <c r="H9" s="50"/>
      <c r="I9" s="62"/>
    </row>
    <row r="10" spans="2:9" s="59" customFormat="1" ht="23.25" customHeight="1">
      <c r="B10" s="61"/>
      <c r="C10" s="26" t="s">
        <v>37</v>
      </c>
      <c r="D10" s="16" t="s">
        <v>38</v>
      </c>
      <c r="E10" s="17"/>
      <c r="F10" s="17"/>
      <c r="G10" s="45">
        <f>G11+G15+G25+G27</f>
        <v>13932715.46</v>
      </c>
      <c r="H10" s="65">
        <f>H11+H15+H25+H27</f>
        <v>10575236.2</v>
      </c>
      <c r="I10" s="66">
        <f>I11+I15+I25+I27</f>
        <v>10575236.2</v>
      </c>
    </row>
    <row r="11" spans="2:9" s="42" customFormat="1" ht="62.25" customHeight="1">
      <c r="B11" s="30"/>
      <c r="C11" s="26" t="s">
        <v>23</v>
      </c>
      <c r="D11" s="16" t="s">
        <v>8</v>
      </c>
      <c r="E11" s="18"/>
      <c r="F11" s="18"/>
      <c r="G11" s="45">
        <f>G12</f>
        <v>1317301</v>
      </c>
      <c r="H11" s="65">
        <f>H12</f>
        <v>1253368.2</v>
      </c>
      <c r="I11" s="69">
        <f>I12</f>
        <v>1253368.2</v>
      </c>
    </row>
    <row r="12" spans="2:9" s="42" customFormat="1" ht="24.75" customHeight="1">
      <c r="B12" s="31"/>
      <c r="C12" s="27" t="s">
        <v>24</v>
      </c>
      <c r="D12" s="19" t="s">
        <v>8</v>
      </c>
      <c r="E12" s="18" t="s">
        <v>51</v>
      </c>
      <c r="F12" s="15"/>
      <c r="G12" s="46">
        <f>G13+G14</f>
        <v>1317301</v>
      </c>
      <c r="H12" s="63">
        <f>H13+H14</f>
        <v>1253368.2</v>
      </c>
      <c r="I12" s="70">
        <f>I13+I14</f>
        <v>1253368.2</v>
      </c>
    </row>
    <row r="13" spans="2:9" s="42" customFormat="1" ht="39.75" customHeight="1">
      <c r="B13" s="31"/>
      <c r="C13" s="28" t="s">
        <v>60</v>
      </c>
      <c r="D13" s="19" t="s">
        <v>8</v>
      </c>
      <c r="E13" s="15" t="s">
        <v>51</v>
      </c>
      <c r="F13" s="15" t="s">
        <v>18</v>
      </c>
      <c r="G13" s="46">
        <v>1011751.18</v>
      </c>
      <c r="H13" s="63">
        <v>962648.38</v>
      </c>
      <c r="I13" s="70">
        <v>962648.38</v>
      </c>
    </row>
    <row r="14" spans="2:9" s="42" customFormat="1" ht="68.25" customHeight="1">
      <c r="B14" s="31"/>
      <c r="C14" s="28" t="s">
        <v>61</v>
      </c>
      <c r="D14" s="19" t="s">
        <v>8</v>
      </c>
      <c r="E14" s="15" t="s">
        <v>51</v>
      </c>
      <c r="F14" s="15" t="s">
        <v>62</v>
      </c>
      <c r="G14" s="46">
        <v>305549.82</v>
      </c>
      <c r="H14" s="63">
        <v>290719.82</v>
      </c>
      <c r="I14" s="70">
        <v>290719.82</v>
      </c>
    </row>
    <row r="15" spans="2:9" ht="76.5" customHeight="1">
      <c r="B15" s="30"/>
      <c r="C15" s="26" t="s">
        <v>25</v>
      </c>
      <c r="D15" s="16" t="s">
        <v>3</v>
      </c>
      <c r="E15" s="18"/>
      <c r="F15" s="18"/>
      <c r="G15" s="45">
        <f>G16</f>
        <v>10616444.75</v>
      </c>
      <c r="H15" s="65">
        <f>H16</f>
        <v>9140710</v>
      </c>
      <c r="I15" s="66">
        <f>I16</f>
        <v>9140710</v>
      </c>
    </row>
    <row r="16" spans="2:9" ht="12.75">
      <c r="B16" s="31"/>
      <c r="C16" s="27" t="s">
        <v>26</v>
      </c>
      <c r="D16" s="19" t="s">
        <v>3</v>
      </c>
      <c r="E16" s="18" t="s">
        <v>52</v>
      </c>
      <c r="F16" s="15"/>
      <c r="G16" s="46">
        <f>G17+G18+G19+G20+G21+G22+G23+G24</f>
        <v>10616444.75</v>
      </c>
      <c r="H16" s="63">
        <f>H17+H18+H19+H20+H22+H23+H24+H21</f>
        <v>9140710</v>
      </c>
      <c r="I16" s="64">
        <f>I17+I18+I19+I20+I22+I23+I24+I21</f>
        <v>9140710</v>
      </c>
    </row>
    <row r="17" spans="2:9" ht="36.75" customHeight="1">
      <c r="B17" s="31"/>
      <c r="C17" s="28" t="s">
        <v>60</v>
      </c>
      <c r="D17" s="19" t="s">
        <v>3</v>
      </c>
      <c r="E17" s="15" t="s">
        <v>52</v>
      </c>
      <c r="F17" s="15" t="s">
        <v>18</v>
      </c>
      <c r="G17" s="47">
        <v>6975466.83</v>
      </c>
      <c r="H17" s="63">
        <v>6023975</v>
      </c>
      <c r="I17" s="64">
        <v>6023975</v>
      </c>
    </row>
    <row r="18" spans="2:9" ht="54" customHeight="1">
      <c r="B18" s="31"/>
      <c r="C18" s="28" t="s">
        <v>66</v>
      </c>
      <c r="D18" s="19" t="s">
        <v>3</v>
      </c>
      <c r="E18" s="15" t="s">
        <v>52</v>
      </c>
      <c r="F18" s="15" t="s">
        <v>67</v>
      </c>
      <c r="G18" s="47">
        <v>100000</v>
      </c>
      <c r="H18" s="63">
        <v>100000</v>
      </c>
      <c r="I18" s="64">
        <v>100000</v>
      </c>
    </row>
    <row r="19" spans="2:9" ht="88.5" customHeight="1">
      <c r="B19" s="31"/>
      <c r="C19" s="28" t="s">
        <v>61</v>
      </c>
      <c r="D19" s="19" t="s">
        <v>3</v>
      </c>
      <c r="E19" s="15" t="s">
        <v>52</v>
      </c>
      <c r="F19" s="15" t="s">
        <v>62</v>
      </c>
      <c r="G19" s="47">
        <v>2100374.37</v>
      </c>
      <c r="H19" s="63">
        <v>1819271</v>
      </c>
      <c r="I19" s="64">
        <v>1819271</v>
      </c>
    </row>
    <row r="20" spans="2:9" ht="42.75" customHeight="1">
      <c r="B20" s="31"/>
      <c r="C20" s="27" t="s">
        <v>45</v>
      </c>
      <c r="D20" s="19" t="s">
        <v>3</v>
      </c>
      <c r="E20" s="15" t="s">
        <v>52</v>
      </c>
      <c r="F20" s="15" t="s">
        <v>27</v>
      </c>
      <c r="G20" s="46">
        <v>493941.82</v>
      </c>
      <c r="H20" s="63">
        <v>493766</v>
      </c>
      <c r="I20" s="64">
        <v>493766</v>
      </c>
    </row>
    <row r="21" spans="2:9" ht="12.75">
      <c r="B21" s="31"/>
      <c r="C21" s="27" t="s">
        <v>91</v>
      </c>
      <c r="D21" s="19" t="s">
        <v>3</v>
      </c>
      <c r="E21" s="15" t="s">
        <v>52</v>
      </c>
      <c r="F21" s="15" t="s">
        <v>92</v>
      </c>
      <c r="G21" s="46">
        <v>14576.88</v>
      </c>
      <c r="H21" s="63">
        <v>13572</v>
      </c>
      <c r="I21" s="64">
        <v>13572</v>
      </c>
    </row>
    <row r="22" spans="2:9" ht="15.75" customHeight="1">
      <c r="B22" s="31"/>
      <c r="C22" s="27" t="s">
        <v>79</v>
      </c>
      <c r="D22" s="19" t="s">
        <v>3</v>
      </c>
      <c r="E22" s="15" t="s">
        <v>52</v>
      </c>
      <c r="F22" s="15" t="s">
        <v>19</v>
      </c>
      <c r="G22" s="46">
        <v>870516.85</v>
      </c>
      <c r="H22" s="63">
        <v>630306</v>
      </c>
      <c r="I22" s="64">
        <v>630306</v>
      </c>
    </row>
    <row r="23" spans="2:9" ht="14.25" customHeight="1">
      <c r="B23" s="31"/>
      <c r="C23" s="27" t="s">
        <v>44</v>
      </c>
      <c r="D23" s="19" t="s">
        <v>3</v>
      </c>
      <c r="E23" s="15" t="s">
        <v>52</v>
      </c>
      <c r="F23" s="15" t="s">
        <v>22</v>
      </c>
      <c r="G23" s="46">
        <v>6820</v>
      </c>
      <c r="H23" s="63">
        <v>6820</v>
      </c>
      <c r="I23" s="64">
        <v>6820</v>
      </c>
    </row>
    <row r="24" spans="2:9" ht="15" customHeight="1">
      <c r="B24" s="31"/>
      <c r="C24" s="27" t="s">
        <v>63</v>
      </c>
      <c r="D24" s="19" t="s">
        <v>3</v>
      </c>
      <c r="E24" s="15" t="s">
        <v>52</v>
      </c>
      <c r="F24" s="15" t="s">
        <v>64</v>
      </c>
      <c r="G24" s="47">
        <v>54748</v>
      </c>
      <c r="H24" s="63">
        <v>53000</v>
      </c>
      <c r="I24" s="64">
        <v>53000</v>
      </c>
    </row>
    <row r="25" spans="2:9" ht="15.75" customHeight="1">
      <c r="B25" s="31"/>
      <c r="C25" s="26" t="s">
        <v>32</v>
      </c>
      <c r="D25" s="16" t="s">
        <v>33</v>
      </c>
      <c r="E25" s="18"/>
      <c r="F25" s="18"/>
      <c r="G25" s="45">
        <f>G26</f>
        <v>30000</v>
      </c>
      <c r="H25" s="65">
        <f>H26</f>
        <v>30000</v>
      </c>
      <c r="I25" s="66">
        <f>I26</f>
        <v>30000</v>
      </c>
    </row>
    <row r="26" spans="2:9" ht="15.75" customHeight="1">
      <c r="B26" s="31"/>
      <c r="C26" s="27" t="s">
        <v>80</v>
      </c>
      <c r="D26" s="19" t="s">
        <v>33</v>
      </c>
      <c r="E26" s="15" t="s">
        <v>59</v>
      </c>
      <c r="F26" s="15" t="s">
        <v>34</v>
      </c>
      <c r="G26" s="46">
        <v>30000</v>
      </c>
      <c r="H26" s="63">
        <v>30000</v>
      </c>
      <c r="I26" s="64">
        <v>30000</v>
      </c>
    </row>
    <row r="27" spans="2:9" ht="14.25" customHeight="1">
      <c r="B27" s="40"/>
      <c r="C27" s="26" t="s">
        <v>35</v>
      </c>
      <c r="D27" s="16" t="s">
        <v>36</v>
      </c>
      <c r="E27" s="15"/>
      <c r="F27" s="15"/>
      <c r="G27" s="48">
        <f>G28+G30+G32+G36+G38</f>
        <v>1968969.71</v>
      </c>
      <c r="H27" s="65">
        <f>H28+H30+H32+H36</f>
        <v>151158</v>
      </c>
      <c r="I27" s="66">
        <f>I28+I30+I32+I36</f>
        <v>151158</v>
      </c>
    </row>
    <row r="28" spans="2:9" ht="57" customHeight="1">
      <c r="B28" s="40"/>
      <c r="C28" s="25" t="s">
        <v>48</v>
      </c>
      <c r="D28" s="19" t="s">
        <v>36</v>
      </c>
      <c r="E28" s="18" t="s">
        <v>53</v>
      </c>
      <c r="F28" s="15"/>
      <c r="G28" s="47">
        <f>G29</f>
        <v>353718.15</v>
      </c>
      <c r="H28" s="56">
        <f>H29</f>
        <v>0</v>
      </c>
      <c r="I28" s="57">
        <f>I29</f>
        <v>0</v>
      </c>
    </row>
    <row r="29" spans="2:9" ht="29.25" customHeight="1">
      <c r="B29" s="40"/>
      <c r="C29" s="27" t="s">
        <v>79</v>
      </c>
      <c r="D29" s="19" t="s">
        <v>36</v>
      </c>
      <c r="E29" s="15" t="s">
        <v>53</v>
      </c>
      <c r="F29" s="15" t="s">
        <v>19</v>
      </c>
      <c r="G29" s="47">
        <v>353718.15</v>
      </c>
      <c r="H29" s="56">
        <v>0</v>
      </c>
      <c r="I29" s="57">
        <v>0</v>
      </c>
    </row>
    <row r="30" spans="2:9" ht="33.75" customHeight="1">
      <c r="B30" s="40"/>
      <c r="C30" s="27" t="s">
        <v>81</v>
      </c>
      <c r="D30" s="19" t="s">
        <v>36</v>
      </c>
      <c r="E30" s="18" t="s">
        <v>82</v>
      </c>
      <c r="F30" s="15"/>
      <c r="G30" s="47">
        <f>G31</f>
        <v>100000</v>
      </c>
      <c r="H30" s="56">
        <f>H31</f>
        <v>0</v>
      </c>
      <c r="I30" s="57">
        <f>I31</f>
        <v>0</v>
      </c>
    </row>
    <row r="31" spans="2:9" ht="32.25" customHeight="1">
      <c r="B31" s="40"/>
      <c r="C31" s="27" t="s">
        <v>79</v>
      </c>
      <c r="D31" s="19" t="s">
        <v>36</v>
      </c>
      <c r="E31" s="15" t="s">
        <v>82</v>
      </c>
      <c r="F31" s="15" t="s">
        <v>19</v>
      </c>
      <c r="G31" s="47">
        <v>100000</v>
      </c>
      <c r="H31" s="56">
        <v>0</v>
      </c>
      <c r="I31" s="57">
        <v>0</v>
      </c>
    </row>
    <row r="32" spans="2:9" ht="42.75" customHeight="1">
      <c r="B32" s="40"/>
      <c r="C32" s="27" t="s">
        <v>77</v>
      </c>
      <c r="D32" s="19" t="s">
        <v>36</v>
      </c>
      <c r="E32" s="18" t="s">
        <v>78</v>
      </c>
      <c r="F32" s="15"/>
      <c r="G32" s="47">
        <f>G33+G34+G35</f>
        <v>1289251.56</v>
      </c>
      <c r="H32" s="56">
        <f>H34+H35</f>
        <v>151158</v>
      </c>
      <c r="I32" s="57">
        <f>I34+I35</f>
        <v>151158</v>
      </c>
    </row>
    <row r="33" spans="2:9" ht="42.75" customHeight="1">
      <c r="B33" s="40"/>
      <c r="C33" s="27" t="s">
        <v>152</v>
      </c>
      <c r="D33" s="19" t="s">
        <v>36</v>
      </c>
      <c r="E33" s="15" t="s">
        <v>78</v>
      </c>
      <c r="F33" s="15" t="s">
        <v>151</v>
      </c>
      <c r="G33" s="47">
        <v>10661</v>
      </c>
      <c r="H33" s="56">
        <v>0</v>
      </c>
      <c r="I33" s="57">
        <v>0</v>
      </c>
    </row>
    <row r="34" spans="2:9" ht="27" customHeight="1">
      <c r="B34" s="40"/>
      <c r="C34" s="27" t="s">
        <v>79</v>
      </c>
      <c r="D34" s="19" t="s">
        <v>36</v>
      </c>
      <c r="E34" s="15" t="s">
        <v>78</v>
      </c>
      <c r="F34" s="15" t="s">
        <v>19</v>
      </c>
      <c r="G34" s="47">
        <v>1116814</v>
      </c>
      <c r="H34" s="56">
        <v>0</v>
      </c>
      <c r="I34" s="57">
        <v>0</v>
      </c>
    </row>
    <row r="35" spans="2:9" ht="27.75" customHeight="1">
      <c r="B35" s="40"/>
      <c r="C35" s="27" t="s">
        <v>91</v>
      </c>
      <c r="D35" s="19" t="s">
        <v>36</v>
      </c>
      <c r="E35" s="15" t="s">
        <v>78</v>
      </c>
      <c r="F35" s="15" t="s">
        <v>92</v>
      </c>
      <c r="G35" s="47">
        <v>161776.56</v>
      </c>
      <c r="H35" s="56">
        <v>151158</v>
      </c>
      <c r="I35" s="57">
        <v>151158</v>
      </c>
    </row>
    <row r="36" spans="2:9" ht="32.25" customHeight="1">
      <c r="B36" s="39"/>
      <c r="C36" s="25" t="s">
        <v>68</v>
      </c>
      <c r="D36" s="19" t="s">
        <v>36</v>
      </c>
      <c r="E36" s="18" t="s">
        <v>69</v>
      </c>
      <c r="F36" s="15"/>
      <c r="G36" s="47">
        <f>G37</f>
        <v>150000</v>
      </c>
      <c r="H36" s="56">
        <f>H37</f>
        <v>0</v>
      </c>
      <c r="I36" s="57">
        <f>I37</f>
        <v>0</v>
      </c>
    </row>
    <row r="37" spans="2:9" ht="15.75" customHeight="1">
      <c r="B37" s="40"/>
      <c r="C37" s="27" t="s">
        <v>79</v>
      </c>
      <c r="D37" s="19" t="s">
        <v>36</v>
      </c>
      <c r="E37" s="15" t="s">
        <v>69</v>
      </c>
      <c r="F37" s="15" t="s">
        <v>19</v>
      </c>
      <c r="G37" s="47">
        <v>150000</v>
      </c>
      <c r="H37" s="56">
        <v>0</v>
      </c>
      <c r="I37" s="57">
        <v>0</v>
      </c>
    </row>
    <row r="38" spans="2:9" ht="40.5" customHeight="1">
      <c r="B38" s="40"/>
      <c r="C38" s="27" t="s">
        <v>154</v>
      </c>
      <c r="D38" s="19" t="s">
        <v>36</v>
      </c>
      <c r="E38" s="15" t="s">
        <v>153</v>
      </c>
      <c r="F38" s="15"/>
      <c r="G38" s="47">
        <f>G39</f>
        <v>76000</v>
      </c>
      <c r="H38" s="56">
        <f>H39</f>
        <v>0</v>
      </c>
      <c r="I38" s="57">
        <f>I39</f>
        <v>0</v>
      </c>
    </row>
    <row r="39" spans="2:9" ht="15.75" customHeight="1">
      <c r="B39" s="40"/>
      <c r="C39" s="27" t="s">
        <v>79</v>
      </c>
      <c r="D39" s="19" t="s">
        <v>36</v>
      </c>
      <c r="E39" s="15" t="s">
        <v>153</v>
      </c>
      <c r="F39" s="15" t="s">
        <v>19</v>
      </c>
      <c r="G39" s="47">
        <v>76000</v>
      </c>
      <c r="H39" s="56">
        <v>0</v>
      </c>
      <c r="I39" s="57">
        <v>0</v>
      </c>
    </row>
    <row r="40" spans="2:9" s="59" customFormat="1" ht="15.75" customHeight="1">
      <c r="B40" s="60"/>
      <c r="C40" s="37" t="s">
        <v>40</v>
      </c>
      <c r="D40" s="16" t="s">
        <v>39</v>
      </c>
      <c r="E40" s="15"/>
      <c r="F40" s="15"/>
      <c r="G40" s="45">
        <f>G42+G41</f>
        <v>19669059.69</v>
      </c>
      <c r="H40" s="65">
        <f>H42+H41</f>
        <v>3915000</v>
      </c>
      <c r="I40" s="66">
        <f>I42+I41</f>
        <v>4021000</v>
      </c>
    </row>
    <row r="41" spans="2:9" ht="15.75" customHeight="1">
      <c r="B41" s="40"/>
      <c r="C41" s="37" t="s">
        <v>98</v>
      </c>
      <c r="D41" s="16" t="s">
        <v>99</v>
      </c>
      <c r="E41" s="15"/>
      <c r="F41" s="15"/>
      <c r="G41" s="45">
        <v>0</v>
      </c>
      <c r="H41" s="65">
        <v>0</v>
      </c>
      <c r="I41" s="66">
        <v>0</v>
      </c>
    </row>
    <row r="42" spans="2:9" ht="24" customHeight="1">
      <c r="B42" s="39"/>
      <c r="C42" s="26" t="s">
        <v>31</v>
      </c>
      <c r="D42" s="16" t="s">
        <v>21</v>
      </c>
      <c r="E42" s="18"/>
      <c r="F42" s="18"/>
      <c r="G42" s="73">
        <f>G43+G45+G49</f>
        <v>19669059.69</v>
      </c>
      <c r="H42" s="74">
        <f>H45+H49</f>
        <v>3915000</v>
      </c>
      <c r="I42" s="75">
        <f>I45+I49</f>
        <v>4021000</v>
      </c>
    </row>
    <row r="43" spans="2:9" ht="48.75" customHeight="1">
      <c r="B43" s="39"/>
      <c r="C43" s="27" t="s">
        <v>140</v>
      </c>
      <c r="D43" s="77" t="s">
        <v>21</v>
      </c>
      <c r="E43" s="76" t="s">
        <v>141</v>
      </c>
      <c r="F43" s="76"/>
      <c r="G43" s="78">
        <f>G44</f>
        <v>15000000</v>
      </c>
      <c r="H43" s="79">
        <f>H44</f>
        <v>0</v>
      </c>
      <c r="I43" s="80">
        <f>I44</f>
        <v>0</v>
      </c>
    </row>
    <row r="44" spans="2:9" ht="24" customHeight="1">
      <c r="B44" s="29"/>
      <c r="C44" s="27" t="s">
        <v>79</v>
      </c>
      <c r="D44" s="77" t="s">
        <v>21</v>
      </c>
      <c r="E44" s="76" t="s">
        <v>141</v>
      </c>
      <c r="F44" s="76"/>
      <c r="G44" s="78">
        <v>15000000</v>
      </c>
      <c r="H44" s="79">
        <v>0</v>
      </c>
      <c r="I44" s="80">
        <v>0</v>
      </c>
    </row>
    <row r="45" spans="1:9" s="36" customFormat="1" ht="56.25" customHeight="1">
      <c r="A45" s="35"/>
      <c r="B45" s="31"/>
      <c r="C45" s="27" t="s">
        <v>28</v>
      </c>
      <c r="D45" s="19" t="s">
        <v>21</v>
      </c>
      <c r="E45" s="18" t="s">
        <v>54</v>
      </c>
      <c r="F45" s="15"/>
      <c r="G45" s="46">
        <f>G46+G47+G48</f>
        <v>3879585.69</v>
      </c>
      <c r="H45" s="63">
        <f>H46+H47</f>
        <v>3465000</v>
      </c>
      <c r="I45" s="64">
        <f>I46+I47</f>
        <v>3571000</v>
      </c>
    </row>
    <row r="46" spans="2:9" s="36" customFormat="1" ht="33" customHeight="1">
      <c r="B46" s="31"/>
      <c r="C46" s="27" t="s">
        <v>79</v>
      </c>
      <c r="D46" s="19" t="s">
        <v>21</v>
      </c>
      <c r="E46" s="15" t="s">
        <v>54</v>
      </c>
      <c r="F46" s="15" t="s">
        <v>19</v>
      </c>
      <c r="G46" s="46">
        <v>3864626</v>
      </c>
      <c r="H46" s="63">
        <v>3462500</v>
      </c>
      <c r="I46" s="64">
        <v>3568500</v>
      </c>
    </row>
    <row r="47" spans="2:9" ht="22.5" customHeight="1">
      <c r="B47" s="40"/>
      <c r="C47" s="27" t="s">
        <v>91</v>
      </c>
      <c r="D47" s="19" t="s">
        <v>21</v>
      </c>
      <c r="E47" s="15" t="s">
        <v>54</v>
      </c>
      <c r="F47" s="15" t="s">
        <v>92</v>
      </c>
      <c r="G47" s="47">
        <v>2618.69</v>
      </c>
      <c r="H47" s="63">
        <v>2500</v>
      </c>
      <c r="I47" s="64">
        <v>2500</v>
      </c>
    </row>
    <row r="48" spans="2:9" ht="46.5" customHeight="1">
      <c r="B48" s="40"/>
      <c r="C48" s="27" t="s">
        <v>96</v>
      </c>
      <c r="D48" s="19" t="s">
        <v>21</v>
      </c>
      <c r="E48" s="15" t="s">
        <v>54</v>
      </c>
      <c r="F48" s="15" t="s">
        <v>97</v>
      </c>
      <c r="G48" s="47">
        <v>12341</v>
      </c>
      <c r="H48" s="63">
        <v>0</v>
      </c>
      <c r="I48" s="64">
        <v>0</v>
      </c>
    </row>
    <row r="49" spans="2:9" ht="36" customHeight="1">
      <c r="B49" s="40"/>
      <c r="C49" s="27" t="s">
        <v>93</v>
      </c>
      <c r="D49" s="19" t="s">
        <v>21</v>
      </c>
      <c r="E49" s="15" t="s">
        <v>94</v>
      </c>
      <c r="F49" s="15"/>
      <c r="G49" s="47">
        <f>G50</f>
        <v>789474</v>
      </c>
      <c r="H49" s="63">
        <f>H50</f>
        <v>450000</v>
      </c>
      <c r="I49" s="64">
        <f>I50</f>
        <v>450000</v>
      </c>
    </row>
    <row r="50" spans="2:9" ht="36" customHeight="1">
      <c r="B50" s="40"/>
      <c r="C50" s="27" t="s">
        <v>79</v>
      </c>
      <c r="D50" s="19" t="s">
        <v>21</v>
      </c>
      <c r="E50" s="15" t="s">
        <v>94</v>
      </c>
      <c r="F50" s="15" t="s">
        <v>19</v>
      </c>
      <c r="G50" s="47">
        <v>789474</v>
      </c>
      <c r="H50" s="63">
        <v>450000</v>
      </c>
      <c r="I50" s="64">
        <v>450000</v>
      </c>
    </row>
    <row r="51" spans="2:9" s="59" customFormat="1" ht="15.75" customHeight="1">
      <c r="B51" s="60"/>
      <c r="C51" s="26" t="s">
        <v>42</v>
      </c>
      <c r="D51" s="16" t="s">
        <v>41</v>
      </c>
      <c r="E51" s="15"/>
      <c r="F51" s="15"/>
      <c r="G51" s="48">
        <f>G52+G60+G77</f>
        <v>78900526.63</v>
      </c>
      <c r="H51" s="65">
        <f>H52+H60+H77</f>
        <v>65453921.71</v>
      </c>
      <c r="I51" s="66">
        <f>I52+I60+I77</f>
        <v>65649361.71</v>
      </c>
    </row>
    <row r="52" spans="2:9" ht="13.5" customHeight="1">
      <c r="B52" s="39"/>
      <c r="C52" s="26" t="s">
        <v>10</v>
      </c>
      <c r="D52" s="16" t="s">
        <v>6</v>
      </c>
      <c r="E52" s="18"/>
      <c r="F52" s="18"/>
      <c r="G52" s="48">
        <f>G53+G56+G58</f>
        <v>2017600.21</v>
      </c>
      <c r="H52" s="55">
        <f>H56+H58</f>
        <v>0</v>
      </c>
      <c r="I52" s="58">
        <f>I56+I58</f>
        <v>0</v>
      </c>
    </row>
    <row r="53" spans="2:9" ht="38.25" customHeight="1">
      <c r="B53" s="39"/>
      <c r="C53" s="27" t="s">
        <v>104</v>
      </c>
      <c r="D53" s="16" t="s">
        <v>6</v>
      </c>
      <c r="E53" s="15" t="s">
        <v>105</v>
      </c>
      <c r="F53" s="15"/>
      <c r="G53" s="47">
        <f>G54+G55</f>
        <v>1597600.21</v>
      </c>
      <c r="H53" s="56">
        <f>H55</f>
        <v>0</v>
      </c>
      <c r="I53" s="57">
        <f>I55</f>
        <v>0</v>
      </c>
    </row>
    <row r="54" spans="2:9" ht="38.25" customHeight="1">
      <c r="B54" s="39"/>
      <c r="C54" s="27" t="s">
        <v>79</v>
      </c>
      <c r="D54" s="19" t="s">
        <v>6</v>
      </c>
      <c r="E54" s="15" t="s">
        <v>105</v>
      </c>
      <c r="F54" s="15" t="s">
        <v>19</v>
      </c>
      <c r="G54" s="47">
        <v>31063.21</v>
      </c>
      <c r="H54" s="56">
        <v>0</v>
      </c>
      <c r="I54" s="57">
        <v>0</v>
      </c>
    </row>
    <row r="55" spans="2:9" ht="13.5" customHeight="1">
      <c r="B55" s="39"/>
      <c r="C55" s="27" t="s">
        <v>96</v>
      </c>
      <c r="D55" s="19" t="s">
        <v>6</v>
      </c>
      <c r="E55" s="15" t="s">
        <v>105</v>
      </c>
      <c r="F55" s="15" t="s">
        <v>97</v>
      </c>
      <c r="G55" s="47">
        <v>1566537</v>
      </c>
      <c r="H55" s="56">
        <v>0</v>
      </c>
      <c r="I55" s="57">
        <v>0</v>
      </c>
    </row>
    <row r="56" spans="2:9" ht="29.25" customHeight="1">
      <c r="B56" s="40"/>
      <c r="C56" s="27" t="s">
        <v>70</v>
      </c>
      <c r="D56" s="19" t="s">
        <v>6</v>
      </c>
      <c r="E56" s="15" t="s">
        <v>71</v>
      </c>
      <c r="F56" s="15"/>
      <c r="G56" s="47">
        <f>G57</f>
        <v>200000</v>
      </c>
      <c r="H56" s="56">
        <f>H57</f>
        <v>0</v>
      </c>
      <c r="I56" s="57">
        <f>I57</f>
        <v>0</v>
      </c>
    </row>
    <row r="57" spans="2:9" ht="30.75" customHeight="1">
      <c r="B57" s="40"/>
      <c r="C57" s="27" t="s">
        <v>79</v>
      </c>
      <c r="D57" s="19" t="s">
        <v>6</v>
      </c>
      <c r="E57" s="15" t="s">
        <v>71</v>
      </c>
      <c r="F57" s="15" t="s">
        <v>19</v>
      </c>
      <c r="G57" s="47">
        <v>200000</v>
      </c>
      <c r="H57" s="56">
        <v>0</v>
      </c>
      <c r="I57" s="57">
        <v>0</v>
      </c>
    </row>
    <row r="58" spans="2:9" ht="60" customHeight="1">
      <c r="B58" s="40"/>
      <c r="C58" s="25" t="s">
        <v>49</v>
      </c>
      <c r="D58" s="19" t="s">
        <v>6</v>
      </c>
      <c r="E58" s="15" t="s">
        <v>55</v>
      </c>
      <c r="F58" s="15"/>
      <c r="G58" s="47">
        <f>G59</f>
        <v>220000</v>
      </c>
      <c r="H58" s="56">
        <f>H59</f>
        <v>0</v>
      </c>
      <c r="I58" s="57">
        <f>I59</f>
        <v>0</v>
      </c>
    </row>
    <row r="59" spans="2:9" ht="15" customHeight="1">
      <c r="B59" s="41"/>
      <c r="C59" s="27" t="s">
        <v>79</v>
      </c>
      <c r="D59" s="19" t="s">
        <v>6</v>
      </c>
      <c r="E59" s="15" t="s">
        <v>55</v>
      </c>
      <c r="F59" s="15" t="s">
        <v>19</v>
      </c>
      <c r="G59" s="47">
        <v>220000</v>
      </c>
      <c r="H59" s="56">
        <v>0</v>
      </c>
      <c r="I59" s="57">
        <v>0</v>
      </c>
    </row>
    <row r="60" spans="2:9" ht="13.5" customHeight="1">
      <c r="B60" s="39"/>
      <c r="C60" s="26" t="s">
        <v>29</v>
      </c>
      <c r="D60" s="16" t="s">
        <v>30</v>
      </c>
      <c r="E60" s="18"/>
      <c r="F60" s="18"/>
      <c r="G60" s="48">
        <f>G61+G63+G65+G67+G71+G73+G75</f>
        <v>66279033.43</v>
      </c>
      <c r="H60" s="55">
        <f>H61+H63+H67</f>
        <v>64408519.71</v>
      </c>
      <c r="I60" s="58">
        <f>I61+I67</f>
        <v>64904319.71</v>
      </c>
    </row>
    <row r="61" spans="2:9" ht="41.25" customHeight="1">
      <c r="B61" s="39"/>
      <c r="C61" s="27" t="s">
        <v>106</v>
      </c>
      <c r="D61" s="19" t="s">
        <v>30</v>
      </c>
      <c r="E61" s="15" t="s">
        <v>149</v>
      </c>
      <c r="F61" s="18"/>
      <c r="G61" s="47">
        <f>G62</f>
        <v>63824700</v>
      </c>
      <c r="H61" s="56">
        <f>H62</f>
        <v>63824700</v>
      </c>
      <c r="I61" s="57">
        <f>I62</f>
        <v>63824700</v>
      </c>
    </row>
    <row r="62" spans="2:9" ht="55.5" customHeight="1">
      <c r="B62" s="39"/>
      <c r="C62" s="27" t="s">
        <v>107</v>
      </c>
      <c r="D62" s="19" t="s">
        <v>30</v>
      </c>
      <c r="E62" s="15" t="s">
        <v>149</v>
      </c>
      <c r="F62" s="15" t="s">
        <v>111</v>
      </c>
      <c r="G62" s="47">
        <v>63824700</v>
      </c>
      <c r="H62" s="56">
        <v>63824700</v>
      </c>
      <c r="I62" s="57">
        <v>63824700</v>
      </c>
    </row>
    <row r="63" spans="2:9" ht="69" customHeight="1">
      <c r="B63" s="39"/>
      <c r="C63" s="27" t="s">
        <v>108</v>
      </c>
      <c r="D63" s="19" t="s">
        <v>30</v>
      </c>
      <c r="E63" s="15" t="s">
        <v>110</v>
      </c>
      <c r="F63" s="15"/>
      <c r="G63" s="47">
        <f>G64</f>
        <v>6383.11</v>
      </c>
      <c r="H63" s="56">
        <v>0</v>
      </c>
      <c r="I63" s="57">
        <v>0</v>
      </c>
    </row>
    <row r="64" spans="2:9" ht="117.75" customHeight="1">
      <c r="B64" s="39"/>
      <c r="C64" s="27" t="s">
        <v>109</v>
      </c>
      <c r="D64" s="19" t="s">
        <v>30</v>
      </c>
      <c r="E64" s="15" t="s">
        <v>110</v>
      </c>
      <c r="F64" s="15" t="s">
        <v>111</v>
      </c>
      <c r="G64" s="47">
        <v>6383.11</v>
      </c>
      <c r="H64" s="56">
        <v>0</v>
      </c>
      <c r="I64" s="57">
        <v>0</v>
      </c>
    </row>
    <row r="65" spans="2:9" ht="27.75" customHeight="1">
      <c r="B65" s="39"/>
      <c r="C65" s="27" t="s">
        <v>112</v>
      </c>
      <c r="D65" s="19" t="s">
        <v>30</v>
      </c>
      <c r="E65" s="15" t="s">
        <v>113</v>
      </c>
      <c r="F65" s="15"/>
      <c r="G65" s="47">
        <f>G66</f>
        <v>221122</v>
      </c>
      <c r="H65" s="56">
        <f>H66</f>
        <v>0</v>
      </c>
      <c r="I65" s="57">
        <f>I66</f>
        <v>0</v>
      </c>
    </row>
    <row r="66" spans="2:9" ht="29.25" customHeight="1">
      <c r="B66" s="39"/>
      <c r="C66" s="27" t="s">
        <v>96</v>
      </c>
      <c r="D66" s="19" t="s">
        <v>30</v>
      </c>
      <c r="E66" s="15" t="s">
        <v>113</v>
      </c>
      <c r="F66" s="15" t="s">
        <v>97</v>
      </c>
      <c r="G66" s="47">
        <v>221122</v>
      </c>
      <c r="H66" s="56">
        <v>0</v>
      </c>
      <c r="I66" s="57">
        <v>0</v>
      </c>
    </row>
    <row r="67" spans="2:9" ht="56.25" customHeight="1">
      <c r="B67" s="40"/>
      <c r="C67" s="38" t="s">
        <v>56</v>
      </c>
      <c r="D67" s="19" t="s">
        <v>30</v>
      </c>
      <c r="E67" s="15" t="s">
        <v>57</v>
      </c>
      <c r="F67" s="15"/>
      <c r="G67" s="47">
        <f>G68+G69+G70</f>
        <v>1051600.22</v>
      </c>
      <c r="H67" s="56">
        <f>H69+H70</f>
        <v>583819.71</v>
      </c>
      <c r="I67" s="57">
        <f>I69+I70</f>
        <v>1079619.71</v>
      </c>
    </row>
    <row r="68" spans="2:9" ht="56.25" customHeight="1">
      <c r="B68" s="40"/>
      <c r="C68" s="27" t="s">
        <v>152</v>
      </c>
      <c r="D68" s="19" t="s">
        <v>30</v>
      </c>
      <c r="E68" s="15" t="s">
        <v>57</v>
      </c>
      <c r="F68" s="15" t="s">
        <v>151</v>
      </c>
      <c r="G68" s="47">
        <v>4500</v>
      </c>
      <c r="H68" s="56">
        <v>0</v>
      </c>
      <c r="I68" s="57">
        <v>0</v>
      </c>
    </row>
    <row r="69" spans="2:9" ht="28.5" customHeight="1">
      <c r="B69" s="40"/>
      <c r="C69" s="27" t="s">
        <v>79</v>
      </c>
      <c r="D69" s="19" t="s">
        <v>30</v>
      </c>
      <c r="E69" s="15" t="s">
        <v>57</v>
      </c>
      <c r="F69" s="15" t="s">
        <v>19</v>
      </c>
      <c r="G69" s="47">
        <v>841500</v>
      </c>
      <c r="H69" s="56">
        <v>383819.71</v>
      </c>
      <c r="I69" s="57">
        <v>879619.71</v>
      </c>
    </row>
    <row r="70" spans="2:9" ht="24.75" customHeight="1">
      <c r="B70" s="40"/>
      <c r="C70" s="27" t="s">
        <v>91</v>
      </c>
      <c r="D70" s="19" t="s">
        <v>30</v>
      </c>
      <c r="E70" s="15" t="s">
        <v>57</v>
      </c>
      <c r="F70" s="15" t="s">
        <v>92</v>
      </c>
      <c r="G70" s="47">
        <v>205600.22</v>
      </c>
      <c r="H70" s="56">
        <v>200000</v>
      </c>
      <c r="I70" s="57">
        <v>200000</v>
      </c>
    </row>
    <row r="71" spans="2:9" ht="42.75" customHeight="1">
      <c r="B71" s="40"/>
      <c r="C71" s="38" t="s">
        <v>83</v>
      </c>
      <c r="D71" s="19" t="s">
        <v>30</v>
      </c>
      <c r="E71" s="15" t="s">
        <v>84</v>
      </c>
      <c r="F71" s="15"/>
      <c r="G71" s="47">
        <f>G72</f>
        <v>686228.1</v>
      </c>
      <c r="H71" s="56">
        <f>H72</f>
        <v>0</v>
      </c>
      <c r="I71" s="57">
        <f>I72</f>
        <v>0</v>
      </c>
    </row>
    <row r="72" spans="2:9" ht="27.75" customHeight="1">
      <c r="B72" s="40"/>
      <c r="C72" s="27" t="s">
        <v>79</v>
      </c>
      <c r="D72" s="19" t="s">
        <v>30</v>
      </c>
      <c r="E72" s="15" t="s">
        <v>84</v>
      </c>
      <c r="F72" s="15" t="s">
        <v>19</v>
      </c>
      <c r="G72" s="47">
        <v>686228.1</v>
      </c>
      <c r="H72" s="63">
        <v>0</v>
      </c>
      <c r="I72" s="64">
        <v>0</v>
      </c>
    </row>
    <row r="73" spans="2:9" ht="72" customHeight="1">
      <c r="B73" s="40"/>
      <c r="C73" s="81" t="s">
        <v>169</v>
      </c>
      <c r="D73" s="19" t="s">
        <v>30</v>
      </c>
      <c r="E73" s="15" t="s">
        <v>155</v>
      </c>
      <c r="F73" s="15"/>
      <c r="G73" s="47">
        <f>G74</f>
        <v>295000</v>
      </c>
      <c r="H73" s="63">
        <f>H742</f>
        <v>0</v>
      </c>
      <c r="I73" s="64">
        <f>I74</f>
        <v>0</v>
      </c>
    </row>
    <row r="74" spans="2:9" ht="71.25" customHeight="1">
      <c r="B74" s="40"/>
      <c r="C74" s="27" t="s">
        <v>152</v>
      </c>
      <c r="D74" s="19" t="s">
        <v>30</v>
      </c>
      <c r="E74" s="15" t="s">
        <v>155</v>
      </c>
      <c r="F74" s="15" t="s">
        <v>151</v>
      </c>
      <c r="G74" s="47">
        <v>295000</v>
      </c>
      <c r="H74" s="63">
        <v>0</v>
      </c>
      <c r="I74" s="64">
        <v>0</v>
      </c>
    </row>
    <row r="75" spans="2:9" ht="74.25" customHeight="1">
      <c r="B75" s="40"/>
      <c r="C75" s="81" t="s">
        <v>156</v>
      </c>
      <c r="D75" s="19" t="s">
        <v>30</v>
      </c>
      <c r="E75" s="15" t="s">
        <v>155</v>
      </c>
      <c r="F75" s="15"/>
      <c r="G75" s="47">
        <f>G76</f>
        <v>194000</v>
      </c>
      <c r="H75" s="63">
        <f>H76</f>
        <v>0</v>
      </c>
      <c r="I75" s="64">
        <f>I76</f>
        <v>0</v>
      </c>
    </row>
    <row r="76" spans="2:9" ht="57" customHeight="1">
      <c r="B76" s="40"/>
      <c r="C76" s="27" t="s">
        <v>152</v>
      </c>
      <c r="D76" s="19" t="s">
        <v>30</v>
      </c>
      <c r="E76" s="15" t="s">
        <v>155</v>
      </c>
      <c r="F76" s="15" t="s">
        <v>151</v>
      </c>
      <c r="G76" s="47">
        <v>194000</v>
      </c>
      <c r="H76" s="63">
        <v>0</v>
      </c>
      <c r="I76" s="64">
        <v>0</v>
      </c>
    </row>
    <row r="77" spans="2:9" ht="14.25" customHeight="1">
      <c r="B77" s="40"/>
      <c r="C77" s="26" t="s">
        <v>11</v>
      </c>
      <c r="D77" s="16" t="s">
        <v>7</v>
      </c>
      <c r="E77" s="18"/>
      <c r="F77" s="18"/>
      <c r="G77" s="48">
        <f>G78+G80+G82+G84+G87+G95+G97++G99</f>
        <v>10603892.989999998</v>
      </c>
      <c r="H77" s="65">
        <f>H78+H80+H82+H84+H88+H89+H99</f>
        <v>1045402</v>
      </c>
      <c r="I77" s="66">
        <f>I84+I99</f>
        <v>745042</v>
      </c>
    </row>
    <row r="78" spans="2:9" ht="108.75" customHeight="1">
      <c r="B78" s="40"/>
      <c r="C78" s="27" t="s">
        <v>114</v>
      </c>
      <c r="D78" s="19" t="s">
        <v>7</v>
      </c>
      <c r="E78" s="15" t="s">
        <v>117</v>
      </c>
      <c r="F78" s="18"/>
      <c r="G78" s="82">
        <f>G79</f>
        <v>6037684.8</v>
      </c>
      <c r="H78" s="63">
        <f>H79</f>
        <v>0</v>
      </c>
      <c r="I78" s="64">
        <f>I79</f>
        <v>0</v>
      </c>
    </row>
    <row r="79" spans="2:9" ht="36.75" customHeight="1">
      <c r="B79" s="40"/>
      <c r="C79" s="27" t="s">
        <v>79</v>
      </c>
      <c r="D79" s="19" t="s">
        <v>7</v>
      </c>
      <c r="E79" s="15" t="s">
        <v>117</v>
      </c>
      <c r="F79" s="15" t="s">
        <v>19</v>
      </c>
      <c r="G79" s="82">
        <v>6037684.8</v>
      </c>
      <c r="H79" s="63">
        <v>0</v>
      </c>
      <c r="I79" s="64">
        <v>0</v>
      </c>
    </row>
    <row r="80" spans="2:9" ht="96.75" customHeight="1">
      <c r="B80" s="40"/>
      <c r="C80" s="27" t="s">
        <v>115</v>
      </c>
      <c r="D80" s="19" t="s">
        <v>7</v>
      </c>
      <c r="E80" s="15" t="s">
        <v>117</v>
      </c>
      <c r="F80" s="15"/>
      <c r="G80" s="82">
        <f>G81</f>
        <v>186732.54</v>
      </c>
      <c r="H80" s="63">
        <f>H81</f>
        <v>0</v>
      </c>
      <c r="I80" s="64">
        <f>I81</f>
        <v>0</v>
      </c>
    </row>
    <row r="81" spans="2:9" ht="38.25" customHeight="1">
      <c r="B81" s="40"/>
      <c r="C81" s="27" t="s">
        <v>79</v>
      </c>
      <c r="D81" s="19" t="s">
        <v>7</v>
      </c>
      <c r="E81" s="15" t="s">
        <v>117</v>
      </c>
      <c r="F81" s="15" t="s">
        <v>19</v>
      </c>
      <c r="G81" s="82">
        <v>186732.54</v>
      </c>
      <c r="H81" s="63">
        <v>0</v>
      </c>
      <c r="I81" s="64">
        <v>0</v>
      </c>
    </row>
    <row r="82" spans="2:9" ht="80.25" customHeight="1">
      <c r="B82" s="40"/>
      <c r="C82" s="27" t="s">
        <v>116</v>
      </c>
      <c r="D82" s="19" t="s">
        <v>7</v>
      </c>
      <c r="E82" s="15" t="s">
        <v>117</v>
      </c>
      <c r="F82" s="15"/>
      <c r="G82" s="47">
        <f>G83</f>
        <v>411150</v>
      </c>
      <c r="H82" s="63">
        <f>H83</f>
        <v>329560</v>
      </c>
      <c r="I82" s="64">
        <f>I83</f>
        <v>0</v>
      </c>
    </row>
    <row r="83" spans="2:9" ht="35.25" customHeight="1">
      <c r="B83" s="40"/>
      <c r="C83" s="27" t="s">
        <v>79</v>
      </c>
      <c r="D83" s="19" t="s">
        <v>7</v>
      </c>
      <c r="E83" s="15" t="s">
        <v>117</v>
      </c>
      <c r="F83" s="15" t="s">
        <v>19</v>
      </c>
      <c r="G83" s="47">
        <v>411150</v>
      </c>
      <c r="H83" s="63">
        <v>329560</v>
      </c>
      <c r="I83" s="64">
        <v>0</v>
      </c>
    </row>
    <row r="84" spans="2:9" ht="12.75">
      <c r="B84" s="39"/>
      <c r="C84" s="27" t="s">
        <v>72</v>
      </c>
      <c r="D84" s="19" t="s">
        <v>7</v>
      </c>
      <c r="E84" s="18" t="s">
        <v>73</v>
      </c>
      <c r="F84" s="15"/>
      <c r="G84" s="47">
        <f>G85+G86</f>
        <v>1612527.38</v>
      </c>
      <c r="H84" s="63">
        <f>H85+H86</f>
        <v>715842</v>
      </c>
      <c r="I84" s="64">
        <f>I85+I86</f>
        <v>745042</v>
      </c>
    </row>
    <row r="85" spans="2:9" ht="13.5" customHeight="1">
      <c r="B85" s="39"/>
      <c r="C85" s="27" t="s">
        <v>79</v>
      </c>
      <c r="D85" s="19" t="s">
        <v>7</v>
      </c>
      <c r="E85" s="15" t="s">
        <v>73</v>
      </c>
      <c r="F85" s="15" t="s">
        <v>19</v>
      </c>
      <c r="G85" s="47">
        <v>200000</v>
      </c>
      <c r="H85" s="63">
        <v>0</v>
      </c>
      <c r="I85" s="64">
        <v>0</v>
      </c>
    </row>
    <row r="86" spans="2:9" ht="13.5" customHeight="1">
      <c r="B86" s="39"/>
      <c r="C86" s="27" t="s">
        <v>91</v>
      </c>
      <c r="D86" s="19" t="s">
        <v>7</v>
      </c>
      <c r="E86" s="15" t="s">
        <v>73</v>
      </c>
      <c r="F86" s="15" t="s">
        <v>92</v>
      </c>
      <c r="G86" s="47">
        <v>1412527.38</v>
      </c>
      <c r="H86" s="63">
        <v>715842</v>
      </c>
      <c r="I86" s="64">
        <v>745042</v>
      </c>
    </row>
    <row r="87" spans="2:9" ht="15" customHeight="1">
      <c r="B87" s="39"/>
      <c r="C87" s="27" t="s">
        <v>74</v>
      </c>
      <c r="D87" s="19" t="s">
        <v>7</v>
      </c>
      <c r="E87" s="18" t="s">
        <v>75</v>
      </c>
      <c r="F87" s="15"/>
      <c r="G87" s="47">
        <f>G88+G89+G94</f>
        <v>1426683</v>
      </c>
      <c r="H87" s="63">
        <f>H88</f>
        <v>0</v>
      </c>
      <c r="I87" s="64">
        <f>I88</f>
        <v>0</v>
      </c>
    </row>
    <row r="88" spans="2:9" ht="25.5">
      <c r="B88" s="40"/>
      <c r="C88" s="27" t="s">
        <v>79</v>
      </c>
      <c r="D88" s="19" t="s">
        <v>7</v>
      </c>
      <c r="E88" s="15" t="s">
        <v>75</v>
      </c>
      <c r="F88" s="15" t="s">
        <v>19</v>
      </c>
      <c r="G88" s="47">
        <v>1419537.19</v>
      </c>
      <c r="H88" s="63">
        <v>0</v>
      </c>
      <c r="I88" s="64">
        <v>0</v>
      </c>
    </row>
    <row r="89" spans="2:9" ht="14.25" customHeight="1">
      <c r="B89" s="40"/>
      <c r="C89" s="25" t="s">
        <v>76</v>
      </c>
      <c r="D89" s="19" t="s">
        <v>7</v>
      </c>
      <c r="E89" s="15" t="s">
        <v>75</v>
      </c>
      <c r="F89" s="15" t="s">
        <v>22</v>
      </c>
      <c r="G89" s="47">
        <v>6800</v>
      </c>
      <c r="H89" s="63">
        <v>0</v>
      </c>
      <c r="I89" s="64">
        <v>0</v>
      </c>
    </row>
    <row r="90" spans="2:9" ht="1.5" customHeight="1" hidden="1">
      <c r="B90" s="40"/>
      <c r="C90" s="25" t="s">
        <v>63</v>
      </c>
      <c r="D90" s="19" t="s">
        <v>7</v>
      </c>
      <c r="E90" s="15" t="s">
        <v>75</v>
      </c>
      <c r="F90" s="15" t="s">
        <v>64</v>
      </c>
      <c r="G90" s="47">
        <v>27650</v>
      </c>
      <c r="H90" s="63"/>
      <c r="I90" s="64"/>
    </row>
    <row r="91" spans="2:9" ht="12.75" customHeight="1" hidden="1">
      <c r="B91" s="40"/>
      <c r="C91" s="27" t="s">
        <v>74</v>
      </c>
      <c r="D91" s="19" t="s">
        <v>7</v>
      </c>
      <c r="E91" s="18" t="s">
        <v>75</v>
      </c>
      <c r="F91" s="15"/>
      <c r="G91" s="47" t="e">
        <f>G92+G93+#REF!</f>
        <v>#REF!</v>
      </c>
      <c r="H91" s="63"/>
      <c r="I91" s="64"/>
    </row>
    <row r="92" spans="2:9" ht="12.75" customHeight="1" hidden="1">
      <c r="B92" s="40"/>
      <c r="C92" s="27" t="s">
        <v>79</v>
      </c>
      <c r="D92" s="19" t="s">
        <v>7</v>
      </c>
      <c r="E92" s="15" t="s">
        <v>75</v>
      </c>
      <c r="F92" s="15" t="s">
        <v>19</v>
      </c>
      <c r="G92" s="47">
        <v>1295665</v>
      </c>
      <c r="H92" s="63"/>
      <c r="I92" s="64"/>
    </row>
    <row r="93" spans="2:9" ht="12.75" customHeight="1" hidden="1">
      <c r="B93" s="40"/>
      <c r="C93" s="25" t="s">
        <v>76</v>
      </c>
      <c r="D93" s="19" t="s">
        <v>7</v>
      </c>
      <c r="E93" s="15" t="s">
        <v>75</v>
      </c>
      <c r="F93" s="15" t="s">
        <v>22</v>
      </c>
      <c r="G93" s="47">
        <v>5800</v>
      </c>
      <c r="H93" s="63"/>
      <c r="I93" s="64"/>
    </row>
    <row r="94" spans="2:9" ht="12.75" customHeight="1">
      <c r="B94" s="40"/>
      <c r="C94" s="27" t="s">
        <v>63</v>
      </c>
      <c r="D94" s="19" t="s">
        <v>7</v>
      </c>
      <c r="E94" s="15" t="s">
        <v>75</v>
      </c>
      <c r="F94" s="15" t="s">
        <v>64</v>
      </c>
      <c r="G94" s="47">
        <v>345.81</v>
      </c>
      <c r="H94" s="63">
        <v>0</v>
      </c>
      <c r="I94" s="64">
        <v>0</v>
      </c>
    </row>
    <row r="95" spans="2:9" ht="42" customHeight="1">
      <c r="B95" s="40"/>
      <c r="C95" s="27" t="s">
        <v>118</v>
      </c>
      <c r="D95" s="19" t="s">
        <v>7</v>
      </c>
      <c r="E95" s="76" t="s">
        <v>157</v>
      </c>
      <c r="F95" s="15"/>
      <c r="G95" s="47">
        <f>G96</f>
        <v>0</v>
      </c>
      <c r="H95" s="63">
        <f>H96</f>
        <v>394900</v>
      </c>
      <c r="I95" s="64">
        <f>I96</f>
        <v>394900</v>
      </c>
    </row>
    <row r="96" spans="2:9" ht="12.75" customHeight="1">
      <c r="B96" s="40"/>
      <c r="C96" s="27" t="s">
        <v>79</v>
      </c>
      <c r="D96" s="19" t="s">
        <v>7</v>
      </c>
      <c r="E96" s="76" t="s">
        <v>157</v>
      </c>
      <c r="F96" s="15" t="s">
        <v>19</v>
      </c>
      <c r="G96" s="47">
        <v>0</v>
      </c>
      <c r="H96" s="63">
        <v>394900</v>
      </c>
      <c r="I96" s="64">
        <v>394900</v>
      </c>
    </row>
    <row r="97" spans="2:9" ht="45" customHeight="1">
      <c r="B97" s="40"/>
      <c r="C97" s="27" t="s">
        <v>158</v>
      </c>
      <c r="D97" s="19" t="s">
        <v>7</v>
      </c>
      <c r="E97" s="15" t="s">
        <v>159</v>
      </c>
      <c r="F97" s="15"/>
      <c r="G97" s="47">
        <f>G98</f>
        <v>67812.41</v>
      </c>
      <c r="H97" s="63">
        <f>H98</f>
        <v>0</v>
      </c>
      <c r="I97" s="64">
        <f>I98</f>
        <v>0</v>
      </c>
    </row>
    <row r="98" spans="2:9" ht="38.25" customHeight="1">
      <c r="B98" s="40"/>
      <c r="C98" s="27" t="s">
        <v>79</v>
      </c>
      <c r="D98" s="19" t="s">
        <v>7</v>
      </c>
      <c r="E98" s="15" t="s">
        <v>159</v>
      </c>
      <c r="F98" s="15" t="s">
        <v>19</v>
      </c>
      <c r="G98" s="47">
        <v>67812.41</v>
      </c>
      <c r="H98" s="63">
        <v>0</v>
      </c>
      <c r="I98" s="64">
        <v>0</v>
      </c>
    </row>
    <row r="99" spans="2:9" ht="42" customHeight="1">
      <c r="B99" s="40"/>
      <c r="C99" s="27" t="s">
        <v>118</v>
      </c>
      <c r="D99" s="19" t="s">
        <v>7</v>
      </c>
      <c r="E99" s="76" t="s">
        <v>150</v>
      </c>
      <c r="F99" s="15"/>
      <c r="G99" s="47">
        <f>G100</f>
        <v>861302.86</v>
      </c>
      <c r="H99" s="63">
        <f>H100</f>
        <v>0</v>
      </c>
      <c r="I99" s="64">
        <f>I100</f>
        <v>0</v>
      </c>
    </row>
    <row r="100" spans="2:9" ht="45.75" customHeight="1">
      <c r="B100" s="40"/>
      <c r="C100" s="27" t="s">
        <v>79</v>
      </c>
      <c r="D100" s="19" t="s">
        <v>7</v>
      </c>
      <c r="E100" s="76" t="s">
        <v>150</v>
      </c>
      <c r="F100" s="15" t="s">
        <v>19</v>
      </c>
      <c r="G100" s="47">
        <v>861302.86</v>
      </c>
      <c r="H100" s="63">
        <v>0</v>
      </c>
      <c r="I100" s="64">
        <v>0</v>
      </c>
    </row>
    <row r="101" spans="2:9" ht="45.75" customHeight="1">
      <c r="B101" s="40"/>
      <c r="C101" s="26" t="s">
        <v>160</v>
      </c>
      <c r="D101" s="16" t="s">
        <v>164</v>
      </c>
      <c r="E101" s="97"/>
      <c r="F101" s="18"/>
      <c r="G101" s="48">
        <f>G102</f>
        <v>453000</v>
      </c>
      <c r="H101" s="65">
        <v>0</v>
      </c>
      <c r="I101" s="66">
        <v>0</v>
      </c>
    </row>
    <row r="102" spans="2:9" ht="45.75" customHeight="1">
      <c r="B102" s="40"/>
      <c r="C102" s="26" t="s">
        <v>161</v>
      </c>
      <c r="D102" s="19" t="s">
        <v>163</v>
      </c>
      <c r="E102" s="76"/>
      <c r="F102" s="15"/>
      <c r="G102" s="47">
        <f>G103+G105</f>
        <v>453000</v>
      </c>
      <c r="H102" s="63">
        <v>0</v>
      </c>
      <c r="I102" s="64">
        <v>0</v>
      </c>
    </row>
    <row r="103" spans="2:9" ht="87.75" customHeight="1">
      <c r="B103" s="40"/>
      <c r="C103" s="27" t="s">
        <v>170</v>
      </c>
      <c r="D103" s="19" t="s">
        <v>163</v>
      </c>
      <c r="E103" s="15" t="s">
        <v>165</v>
      </c>
      <c r="F103" s="15"/>
      <c r="G103" s="47">
        <f>G104</f>
        <v>259000</v>
      </c>
      <c r="H103" s="63">
        <f>H104</f>
        <v>0</v>
      </c>
      <c r="I103" s="64">
        <f>I104</f>
        <v>0</v>
      </c>
    </row>
    <row r="104" spans="2:9" ht="70.5" customHeight="1">
      <c r="B104" s="40"/>
      <c r="C104" s="27" t="s">
        <v>152</v>
      </c>
      <c r="D104" s="19" t="s">
        <v>163</v>
      </c>
      <c r="E104" s="15" t="s">
        <v>165</v>
      </c>
      <c r="F104" s="15" t="s">
        <v>151</v>
      </c>
      <c r="G104" s="47">
        <v>259000</v>
      </c>
      <c r="H104" s="63">
        <v>0</v>
      </c>
      <c r="I104" s="64">
        <v>0</v>
      </c>
    </row>
    <row r="105" spans="2:9" ht="78" customHeight="1">
      <c r="B105" s="40"/>
      <c r="C105" s="27" t="s">
        <v>162</v>
      </c>
      <c r="D105" s="19" t="s">
        <v>163</v>
      </c>
      <c r="E105" s="15" t="s">
        <v>165</v>
      </c>
      <c r="F105" s="15"/>
      <c r="G105" s="47">
        <f>G106</f>
        <v>194000</v>
      </c>
      <c r="H105" s="63">
        <f>H106</f>
        <v>0</v>
      </c>
      <c r="I105" s="64">
        <f>I106</f>
        <v>0</v>
      </c>
    </row>
    <row r="106" spans="2:9" ht="69.75" customHeight="1">
      <c r="B106" s="40"/>
      <c r="C106" s="27" t="s">
        <v>152</v>
      </c>
      <c r="D106" s="19" t="s">
        <v>163</v>
      </c>
      <c r="E106" s="15" t="s">
        <v>165</v>
      </c>
      <c r="F106" s="15" t="s">
        <v>151</v>
      </c>
      <c r="G106" s="47">
        <v>194000</v>
      </c>
      <c r="H106" s="63">
        <v>0</v>
      </c>
      <c r="I106" s="64">
        <v>0</v>
      </c>
    </row>
    <row r="107" spans="2:9" s="59" customFormat="1" ht="12.75">
      <c r="B107" s="60"/>
      <c r="C107" s="43" t="s">
        <v>85</v>
      </c>
      <c r="D107" s="16" t="s">
        <v>86</v>
      </c>
      <c r="E107" s="18"/>
      <c r="F107" s="18"/>
      <c r="G107" s="48">
        <f>G108+G113+G124</f>
        <v>6925606</v>
      </c>
      <c r="H107" s="65">
        <f>H108+H113+H124</f>
        <v>3982204</v>
      </c>
      <c r="I107" s="66">
        <f>I108+I113+I124</f>
        <v>3982204</v>
      </c>
    </row>
    <row r="108" spans="2:9" ht="25.5">
      <c r="B108" s="40"/>
      <c r="C108" s="43" t="s">
        <v>87</v>
      </c>
      <c r="D108" s="16" t="s">
        <v>88</v>
      </c>
      <c r="E108" s="18"/>
      <c r="F108" s="18"/>
      <c r="G108" s="48">
        <f>G109+G111</f>
        <v>210000</v>
      </c>
      <c r="H108" s="65">
        <f>H109+H111</f>
        <v>210000</v>
      </c>
      <c r="I108" s="66">
        <f>I109+I111</f>
        <v>210000</v>
      </c>
    </row>
    <row r="109" spans="2:9" ht="114.75">
      <c r="B109" s="40"/>
      <c r="C109" s="27" t="s">
        <v>119</v>
      </c>
      <c r="D109" s="16" t="s">
        <v>88</v>
      </c>
      <c r="E109" s="15" t="s">
        <v>139</v>
      </c>
      <c r="F109" s="15"/>
      <c r="G109" s="47">
        <f>G110</f>
        <v>105000</v>
      </c>
      <c r="H109" s="63">
        <f>H110</f>
        <v>105000</v>
      </c>
      <c r="I109" s="64">
        <f>I110</f>
        <v>105000</v>
      </c>
    </row>
    <row r="110" spans="2:9" ht="38.25">
      <c r="B110" s="40"/>
      <c r="C110" s="44" t="s">
        <v>120</v>
      </c>
      <c r="D110" s="16" t="s">
        <v>88</v>
      </c>
      <c r="E110" s="15" t="s">
        <v>139</v>
      </c>
      <c r="F110" s="15" t="s">
        <v>123</v>
      </c>
      <c r="G110" s="47">
        <v>105000</v>
      </c>
      <c r="H110" s="63">
        <v>105000</v>
      </c>
      <c r="I110" s="64">
        <v>105000</v>
      </c>
    </row>
    <row r="111" spans="2:9" ht="51">
      <c r="B111" s="40"/>
      <c r="C111" s="44" t="s">
        <v>121</v>
      </c>
      <c r="D111" s="16" t="s">
        <v>88</v>
      </c>
      <c r="E111" s="15" t="s">
        <v>122</v>
      </c>
      <c r="F111" s="15"/>
      <c r="G111" s="47">
        <f>G112</f>
        <v>105000</v>
      </c>
      <c r="H111" s="63">
        <f>H112</f>
        <v>105000</v>
      </c>
      <c r="I111" s="64">
        <f>I112</f>
        <v>105000</v>
      </c>
    </row>
    <row r="112" spans="2:9" ht="38.25">
      <c r="B112" s="40"/>
      <c r="C112" s="44" t="s">
        <v>120</v>
      </c>
      <c r="D112" s="16" t="s">
        <v>88</v>
      </c>
      <c r="E112" s="15" t="s">
        <v>122</v>
      </c>
      <c r="F112" s="15" t="s">
        <v>123</v>
      </c>
      <c r="G112" s="47">
        <v>105000</v>
      </c>
      <c r="H112" s="63">
        <v>105000</v>
      </c>
      <c r="I112" s="64">
        <v>105000</v>
      </c>
    </row>
    <row r="113" spans="2:9" ht="12.75">
      <c r="B113" s="40"/>
      <c r="C113" s="43" t="s">
        <v>89</v>
      </c>
      <c r="D113" s="16" t="s">
        <v>90</v>
      </c>
      <c r="E113" s="18"/>
      <c r="F113" s="18"/>
      <c r="G113" s="48">
        <f>G114+G116+G118+G120+G122</f>
        <v>5418402</v>
      </c>
      <c r="H113" s="65">
        <f>H114+H117+H118+H120</f>
        <v>2475000</v>
      </c>
      <c r="I113" s="66">
        <f>I114+I116+I118+I120</f>
        <v>2475000</v>
      </c>
    </row>
    <row r="114" spans="2:9" ht="357">
      <c r="B114" s="40"/>
      <c r="C114" s="44" t="s">
        <v>145</v>
      </c>
      <c r="D114" s="19" t="s">
        <v>90</v>
      </c>
      <c r="E114" s="15" t="s">
        <v>143</v>
      </c>
      <c r="F114" s="15"/>
      <c r="G114" s="47">
        <f>G115</f>
        <v>825000</v>
      </c>
      <c r="H114" s="63">
        <f>H115</f>
        <v>825000</v>
      </c>
      <c r="I114" s="64">
        <f>I115</f>
        <v>825000</v>
      </c>
    </row>
    <row r="115" spans="2:9" ht="25.5">
      <c r="B115" s="40"/>
      <c r="C115" s="44" t="s">
        <v>124</v>
      </c>
      <c r="D115" s="19" t="s">
        <v>90</v>
      </c>
      <c r="E115" s="15" t="s">
        <v>143</v>
      </c>
      <c r="F115" s="15" t="s">
        <v>127</v>
      </c>
      <c r="G115" s="47">
        <v>825000</v>
      </c>
      <c r="H115" s="63">
        <v>825000</v>
      </c>
      <c r="I115" s="64">
        <v>825000</v>
      </c>
    </row>
    <row r="116" spans="2:9" ht="102">
      <c r="B116" s="40"/>
      <c r="C116" s="44" t="s">
        <v>146</v>
      </c>
      <c r="D116" s="16" t="s">
        <v>90</v>
      </c>
      <c r="E116" s="15" t="s">
        <v>142</v>
      </c>
      <c r="F116" s="15"/>
      <c r="G116" s="47">
        <f>G117</f>
        <v>825000</v>
      </c>
      <c r="H116" s="63">
        <f>H117</f>
        <v>0</v>
      </c>
      <c r="I116" s="64">
        <f>I117</f>
        <v>0</v>
      </c>
    </row>
    <row r="117" spans="2:13" ht="51">
      <c r="B117" s="40"/>
      <c r="C117" s="27" t="s">
        <v>125</v>
      </c>
      <c r="D117" s="16" t="s">
        <v>90</v>
      </c>
      <c r="E117" s="15" t="s">
        <v>142</v>
      </c>
      <c r="F117" s="15" t="s">
        <v>126</v>
      </c>
      <c r="G117" s="47">
        <v>825000</v>
      </c>
      <c r="H117" s="63">
        <v>0</v>
      </c>
      <c r="I117" s="64">
        <v>0</v>
      </c>
      <c r="M117">
        <v>0</v>
      </c>
    </row>
    <row r="118" spans="2:9" ht="89.25">
      <c r="B118" s="40"/>
      <c r="C118" s="27" t="s">
        <v>147</v>
      </c>
      <c r="D118" s="16" t="s">
        <v>90</v>
      </c>
      <c r="E118" s="15" t="s">
        <v>144</v>
      </c>
      <c r="F118" s="15"/>
      <c r="G118" s="47">
        <f>G119</f>
        <v>717750</v>
      </c>
      <c r="H118" s="63">
        <f>H119</f>
        <v>1518000</v>
      </c>
      <c r="I118" s="64">
        <f>I119</f>
        <v>1518000</v>
      </c>
    </row>
    <row r="119" spans="2:9" ht="51">
      <c r="B119" s="40"/>
      <c r="C119" s="27" t="s">
        <v>125</v>
      </c>
      <c r="D119" s="16" t="s">
        <v>90</v>
      </c>
      <c r="E119" s="15" t="s">
        <v>144</v>
      </c>
      <c r="F119" s="15" t="s">
        <v>126</v>
      </c>
      <c r="G119" s="47">
        <v>717750</v>
      </c>
      <c r="H119" s="63">
        <v>1518000</v>
      </c>
      <c r="I119" s="64">
        <v>1518000</v>
      </c>
    </row>
    <row r="120" spans="2:9" ht="89.25">
      <c r="B120" s="40"/>
      <c r="C120" s="27" t="s">
        <v>148</v>
      </c>
      <c r="D120" s="16" t="s">
        <v>90</v>
      </c>
      <c r="E120" s="15" t="s">
        <v>144</v>
      </c>
      <c r="F120" s="15"/>
      <c r="G120" s="47">
        <f>G121</f>
        <v>107250</v>
      </c>
      <c r="H120" s="63">
        <f>H121</f>
        <v>132000</v>
      </c>
      <c r="I120" s="64">
        <f>I121</f>
        <v>132000</v>
      </c>
    </row>
    <row r="121" spans="2:9" ht="51">
      <c r="B121" s="40"/>
      <c r="C121" s="27" t="s">
        <v>125</v>
      </c>
      <c r="D121" s="16" t="s">
        <v>90</v>
      </c>
      <c r="E121" s="15" t="s">
        <v>144</v>
      </c>
      <c r="F121" s="15" t="s">
        <v>126</v>
      </c>
      <c r="G121" s="47">
        <v>107250</v>
      </c>
      <c r="H121" s="63">
        <v>132000</v>
      </c>
      <c r="I121" s="64">
        <v>132000</v>
      </c>
    </row>
    <row r="122" spans="2:9" ht="13.5" customHeight="1">
      <c r="B122" s="40"/>
      <c r="C122" s="27" t="s">
        <v>167</v>
      </c>
      <c r="D122" s="16"/>
      <c r="E122" s="15" t="s">
        <v>168</v>
      </c>
      <c r="F122" s="15"/>
      <c r="G122" s="47">
        <f>G123</f>
        <v>2943402</v>
      </c>
      <c r="H122" s="63">
        <f>H123</f>
        <v>0</v>
      </c>
      <c r="I122" s="64">
        <f>I123</f>
        <v>0</v>
      </c>
    </row>
    <row r="123" spans="2:9" ht="59.25" customHeight="1">
      <c r="B123" s="40"/>
      <c r="C123" s="27" t="s">
        <v>125</v>
      </c>
      <c r="D123" s="16" t="s">
        <v>90</v>
      </c>
      <c r="E123" s="15" t="s">
        <v>168</v>
      </c>
      <c r="F123" s="15" t="s">
        <v>126</v>
      </c>
      <c r="G123" s="47">
        <v>2943402</v>
      </c>
      <c r="H123" s="63">
        <v>0</v>
      </c>
      <c r="I123" s="64">
        <v>0</v>
      </c>
    </row>
    <row r="124" spans="2:9" ht="14.25" customHeight="1">
      <c r="B124" s="32"/>
      <c r="C124" s="26" t="s">
        <v>12</v>
      </c>
      <c r="D124" s="16" t="s">
        <v>13</v>
      </c>
      <c r="E124" s="18"/>
      <c r="F124" s="18"/>
      <c r="G124" s="48">
        <f>G125+G129</f>
        <v>1297204</v>
      </c>
      <c r="H124" s="65">
        <f>H125+H129</f>
        <v>1297204</v>
      </c>
      <c r="I124" s="66">
        <f>I125+I129</f>
        <v>1297204</v>
      </c>
    </row>
    <row r="125" spans="2:9" ht="45" customHeight="1">
      <c r="B125" s="41"/>
      <c r="C125" s="27" t="s">
        <v>128</v>
      </c>
      <c r="D125" s="16" t="s">
        <v>14</v>
      </c>
      <c r="E125" s="18" t="s">
        <v>132</v>
      </c>
      <c r="F125" s="18"/>
      <c r="G125" s="48">
        <f>G126+G127+G128</f>
        <v>1212204</v>
      </c>
      <c r="H125" s="65">
        <f>H126+H127+H128</f>
        <v>1212204</v>
      </c>
      <c r="I125" s="66">
        <f>I126+I127+I128</f>
        <v>1212204</v>
      </c>
    </row>
    <row r="126" spans="2:9" ht="89.25" customHeight="1">
      <c r="B126" s="41"/>
      <c r="C126" s="28" t="s">
        <v>129</v>
      </c>
      <c r="D126" s="19" t="s">
        <v>14</v>
      </c>
      <c r="E126" s="15" t="s">
        <v>132</v>
      </c>
      <c r="F126" s="15" t="s">
        <v>133</v>
      </c>
      <c r="G126" s="47">
        <v>871667</v>
      </c>
      <c r="H126" s="63">
        <v>869266.9</v>
      </c>
      <c r="I126" s="64">
        <v>869266.9</v>
      </c>
    </row>
    <row r="127" spans="2:9" ht="126" customHeight="1">
      <c r="B127" s="41"/>
      <c r="C127" s="83" t="s">
        <v>131</v>
      </c>
      <c r="D127" s="19" t="s">
        <v>14</v>
      </c>
      <c r="E127" s="15" t="s">
        <v>132</v>
      </c>
      <c r="F127" s="15" t="s">
        <v>134</v>
      </c>
      <c r="G127" s="47">
        <v>263243</v>
      </c>
      <c r="H127" s="63">
        <v>262518.6</v>
      </c>
      <c r="I127" s="64">
        <v>262518.6</v>
      </c>
    </row>
    <row r="128" spans="2:9" ht="93.75" customHeight="1">
      <c r="B128" s="32"/>
      <c r="C128" s="72" t="s">
        <v>130</v>
      </c>
      <c r="D128" s="19" t="s">
        <v>14</v>
      </c>
      <c r="E128" s="15" t="s">
        <v>132</v>
      </c>
      <c r="F128" s="15" t="s">
        <v>19</v>
      </c>
      <c r="G128" s="47">
        <v>77294</v>
      </c>
      <c r="H128" s="63">
        <v>80418.5</v>
      </c>
      <c r="I128" s="64">
        <v>80418.5</v>
      </c>
    </row>
    <row r="129" spans="2:9" ht="60" customHeight="1">
      <c r="B129" s="32"/>
      <c r="C129" s="27" t="s">
        <v>65</v>
      </c>
      <c r="D129" s="19" t="s">
        <v>14</v>
      </c>
      <c r="E129" s="18" t="s">
        <v>100</v>
      </c>
      <c r="F129" s="15"/>
      <c r="G129" s="48">
        <f>G130+G131</f>
        <v>85000</v>
      </c>
      <c r="H129" s="65">
        <f>H131</f>
        <v>85000</v>
      </c>
      <c r="I129" s="66">
        <f>I131</f>
        <v>85000</v>
      </c>
    </row>
    <row r="130" spans="2:9" ht="60" customHeight="1">
      <c r="B130" s="32"/>
      <c r="C130" s="71" t="s">
        <v>166</v>
      </c>
      <c r="D130" s="19" t="s">
        <v>14</v>
      </c>
      <c r="E130" s="15" t="s">
        <v>100</v>
      </c>
      <c r="F130" s="15" t="s">
        <v>133</v>
      </c>
      <c r="G130" s="47">
        <v>70254</v>
      </c>
      <c r="H130" s="63">
        <v>0</v>
      </c>
      <c r="I130" s="64">
        <v>0</v>
      </c>
    </row>
    <row r="131" spans="2:9" ht="60" customHeight="1">
      <c r="B131" s="32"/>
      <c r="C131" s="27" t="s">
        <v>79</v>
      </c>
      <c r="D131" s="19" t="s">
        <v>14</v>
      </c>
      <c r="E131" s="15" t="s">
        <v>100</v>
      </c>
      <c r="F131" s="15" t="s">
        <v>19</v>
      </c>
      <c r="G131" s="47">
        <v>14746</v>
      </c>
      <c r="H131" s="63">
        <v>85000</v>
      </c>
      <c r="I131" s="64">
        <v>85000</v>
      </c>
    </row>
    <row r="132" spans="2:9" ht="52.5" customHeight="1">
      <c r="B132" s="32"/>
      <c r="C132" s="26" t="s">
        <v>135</v>
      </c>
      <c r="D132" s="19" t="s">
        <v>137</v>
      </c>
      <c r="E132" s="18"/>
      <c r="F132" s="15"/>
      <c r="G132" s="48">
        <f aca="true" t="shared" si="0" ref="G132:I133">G133</f>
        <v>0</v>
      </c>
      <c r="H132" s="65">
        <f t="shared" si="0"/>
        <v>682500</v>
      </c>
      <c r="I132" s="66">
        <f t="shared" si="0"/>
        <v>0</v>
      </c>
    </row>
    <row r="133" spans="2:9" ht="92.25" customHeight="1">
      <c r="B133" s="32"/>
      <c r="C133" s="44" t="s">
        <v>136</v>
      </c>
      <c r="D133" s="19" t="s">
        <v>137</v>
      </c>
      <c r="E133" s="15" t="s">
        <v>138</v>
      </c>
      <c r="F133" s="15"/>
      <c r="G133" s="47">
        <f t="shared" si="0"/>
        <v>0</v>
      </c>
      <c r="H133" s="63">
        <f t="shared" si="0"/>
        <v>682500</v>
      </c>
      <c r="I133" s="64">
        <f t="shared" si="0"/>
        <v>0</v>
      </c>
    </row>
    <row r="134" spans="2:9" ht="60" customHeight="1">
      <c r="B134" s="32"/>
      <c r="C134" s="44" t="s">
        <v>79</v>
      </c>
      <c r="D134" s="19" t="s">
        <v>137</v>
      </c>
      <c r="E134" s="15" t="s">
        <v>138</v>
      </c>
      <c r="F134" s="15" t="s">
        <v>19</v>
      </c>
      <c r="G134" s="47">
        <v>0</v>
      </c>
      <c r="H134" s="63">
        <v>682500</v>
      </c>
      <c r="I134" s="64">
        <v>0</v>
      </c>
    </row>
    <row r="135" spans="2:9" s="59" customFormat="1" ht="12.75" customHeight="1">
      <c r="B135" s="61"/>
      <c r="C135" s="26" t="s">
        <v>50</v>
      </c>
      <c r="D135" s="16" t="s">
        <v>43</v>
      </c>
      <c r="E135" s="15"/>
      <c r="F135" s="15"/>
      <c r="G135" s="45">
        <f>G136</f>
        <v>11006744.59</v>
      </c>
      <c r="H135" s="65">
        <f>H136</f>
        <v>11895402.09</v>
      </c>
      <c r="I135" s="66">
        <f>I136</f>
        <v>11895402.09</v>
      </c>
    </row>
    <row r="136" spans="2:9" ht="54" customHeight="1">
      <c r="B136" s="31"/>
      <c r="C136" s="27" t="s">
        <v>101</v>
      </c>
      <c r="D136" s="19" t="s">
        <v>17</v>
      </c>
      <c r="E136" s="18" t="s">
        <v>58</v>
      </c>
      <c r="F136" s="15" t="s">
        <v>20</v>
      </c>
      <c r="G136" s="46">
        <v>11006744.59</v>
      </c>
      <c r="H136" s="63">
        <v>11895402.09</v>
      </c>
      <c r="I136" s="64">
        <v>11895402.09</v>
      </c>
    </row>
    <row r="137" spans="2:9" s="3" customFormat="1" ht="0.75" customHeight="1" hidden="1" thickBot="1">
      <c r="B137" s="31"/>
      <c r="C137" s="27"/>
      <c r="D137" s="19"/>
      <c r="E137" s="19"/>
      <c r="F137" s="19"/>
      <c r="G137" s="46"/>
      <c r="H137" s="67"/>
      <c r="I137" s="68"/>
    </row>
    <row r="138" spans="2:9" s="3" customFormat="1" ht="0.75" customHeight="1" hidden="1" thickBot="1">
      <c r="B138" s="31"/>
      <c r="C138" s="27"/>
      <c r="D138" s="19"/>
      <c r="E138" s="19"/>
      <c r="F138" s="19"/>
      <c r="G138" s="46"/>
      <c r="H138" s="67"/>
      <c r="I138" s="68"/>
    </row>
    <row r="139" spans="2:9" s="3" customFormat="1" ht="0.75" customHeight="1" hidden="1" thickBot="1">
      <c r="B139" s="31"/>
      <c r="C139" s="27"/>
      <c r="D139" s="19"/>
      <c r="E139" s="19"/>
      <c r="F139" s="19"/>
      <c r="G139" s="46"/>
      <c r="H139" s="67"/>
      <c r="I139" s="68"/>
    </row>
    <row r="140" spans="2:9" s="3" customFormat="1" ht="0.75" customHeight="1" hidden="1" thickBot="1">
      <c r="B140" s="31"/>
      <c r="C140" s="27"/>
      <c r="D140" s="19"/>
      <c r="E140" s="19"/>
      <c r="F140" s="19"/>
      <c r="G140" s="46"/>
      <c r="H140" s="67"/>
      <c r="I140" s="68"/>
    </row>
    <row r="141" spans="2:9" s="3" customFormat="1" ht="0.75" customHeight="1" hidden="1" thickBot="1">
      <c r="B141" s="31"/>
      <c r="C141" s="27"/>
      <c r="D141" s="19"/>
      <c r="E141" s="19"/>
      <c r="F141" s="19"/>
      <c r="G141" s="46"/>
      <c r="H141" s="67"/>
      <c r="I141" s="68"/>
    </row>
    <row r="142" spans="2:9" s="3" customFormat="1" ht="0.75" customHeight="1" hidden="1" thickBot="1">
      <c r="B142" s="31"/>
      <c r="C142" s="27"/>
      <c r="D142" s="19"/>
      <c r="E142" s="19"/>
      <c r="F142" s="19"/>
      <c r="G142" s="46"/>
      <c r="H142" s="67"/>
      <c r="I142" s="68"/>
    </row>
    <row r="143" spans="2:9" ht="13.5" thickBot="1">
      <c r="B143" s="33"/>
      <c r="C143" s="34" t="s">
        <v>0</v>
      </c>
      <c r="D143" s="20"/>
      <c r="E143" s="21"/>
      <c r="F143" s="21"/>
      <c r="G143" s="49">
        <f>G10+G40+G51+G101+G107+G135</f>
        <v>130887652.37</v>
      </c>
      <c r="H143" s="65">
        <f>H10+H40+H51+H107+H132+H135</f>
        <v>96504264</v>
      </c>
      <c r="I143" s="66">
        <f>I10+I40+I51+I107+I135</f>
        <v>96123204</v>
      </c>
    </row>
    <row r="144" spans="2:9" ht="15.75">
      <c r="B144" s="11"/>
      <c r="C144" s="11"/>
      <c r="D144" s="12"/>
      <c r="E144" s="12"/>
      <c r="F144" s="12"/>
      <c r="G144" s="12"/>
      <c r="H144" s="12"/>
      <c r="I144" s="13"/>
    </row>
    <row r="145" spans="2:9" ht="12.75">
      <c r="B145" s="7"/>
      <c r="C145" s="7"/>
      <c r="D145" s="8"/>
      <c r="E145" s="8"/>
      <c r="F145" s="8"/>
      <c r="G145" s="8"/>
      <c r="H145" s="8"/>
      <c r="I145" s="9"/>
    </row>
    <row r="146" spans="2:9" ht="15.75">
      <c r="B146" s="1"/>
      <c r="C146" s="1"/>
      <c r="D146" s="5"/>
      <c r="E146" s="87"/>
      <c r="F146" s="87"/>
      <c r="G146" s="87"/>
      <c r="H146" s="87"/>
      <c r="I146" s="88"/>
    </row>
    <row r="147" spans="2:9" ht="15.75">
      <c r="B147" s="1"/>
      <c r="C147" s="1"/>
      <c r="D147" s="5"/>
      <c r="E147" s="5"/>
      <c r="F147" s="5"/>
      <c r="G147" s="5"/>
      <c r="H147" s="5"/>
      <c r="I147" s="2"/>
    </row>
    <row r="148" spans="2:9" ht="15.75">
      <c r="B148" s="84"/>
      <c r="C148" s="84"/>
      <c r="D148" s="84"/>
      <c r="E148" s="84"/>
      <c r="F148" s="84"/>
      <c r="G148" s="84"/>
      <c r="H148" s="84"/>
      <c r="I148" s="84"/>
    </row>
    <row r="149" spans="4:9" ht="12.75">
      <c r="D149" s="5"/>
      <c r="E149" s="5"/>
      <c r="F149" s="5"/>
      <c r="G149" s="5"/>
      <c r="H149" s="5"/>
      <c r="I149" s="2"/>
    </row>
    <row r="150" spans="4:9" ht="12.75">
      <c r="D150" s="5"/>
      <c r="E150" s="5"/>
      <c r="F150" s="5"/>
      <c r="G150" s="5"/>
      <c r="H150" s="5"/>
      <c r="I150" s="2"/>
    </row>
    <row r="151" spans="4:9" ht="12.75">
      <c r="D151" s="5"/>
      <c r="E151" s="5"/>
      <c r="F151" s="5"/>
      <c r="G151" s="5"/>
      <c r="H151" s="5"/>
      <c r="I151" s="2"/>
    </row>
    <row r="152" spans="4:9" ht="12.75">
      <c r="D152" s="5"/>
      <c r="E152" s="5"/>
      <c r="F152" s="5"/>
      <c r="G152" s="5"/>
      <c r="H152" s="5"/>
      <c r="I152" s="2"/>
    </row>
    <row r="153" spans="4:9" ht="12.75">
      <c r="D153" s="5"/>
      <c r="E153" s="5"/>
      <c r="F153" s="5"/>
      <c r="G153" s="5"/>
      <c r="H153" s="5"/>
      <c r="I153" s="2"/>
    </row>
    <row r="154" spans="4:9" ht="12.75">
      <c r="D154" s="5"/>
      <c r="E154" s="5"/>
      <c r="F154" s="5"/>
      <c r="G154" s="5"/>
      <c r="H154" s="5"/>
      <c r="I154" s="2"/>
    </row>
    <row r="155" spans="4:9" ht="12.75">
      <c r="D155" s="5"/>
      <c r="E155" s="5"/>
      <c r="F155" s="5"/>
      <c r="G155" s="5"/>
      <c r="H155" s="5"/>
      <c r="I155" s="2"/>
    </row>
    <row r="156" spans="4:9" ht="12.75">
      <c r="D156" s="5"/>
      <c r="E156" s="5"/>
      <c r="F156" s="5"/>
      <c r="G156" s="5"/>
      <c r="H156" s="5"/>
      <c r="I156" s="2"/>
    </row>
    <row r="157" spans="4:9" ht="12.75">
      <c r="D157" s="5"/>
      <c r="E157" s="5"/>
      <c r="F157" s="5"/>
      <c r="G157" s="5"/>
      <c r="H157" s="5"/>
      <c r="I157" s="2"/>
    </row>
    <row r="158" spans="4:9" ht="12.75">
      <c r="D158" s="5"/>
      <c r="E158" s="5"/>
      <c r="F158" s="5"/>
      <c r="G158" s="5"/>
      <c r="H158" s="5"/>
      <c r="I158" s="2"/>
    </row>
    <row r="159" spans="4:9" ht="12.75">
      <c r="D159" s="5"/>
      <c r="E159" s="5"/>
      <c r="F159" s="5"/>
      <c r="G159" s="5"/>
      <c r="H159" s="5"/>
      <c r="I159" s="2"/>
    </row>
    <row r="160" spans="4:9" ht="12.75">
      <c r="D160" s="5"/>
      <c r="E160" s="5"/>
      <c r="F160" s="5"/>
      <c r="G160" s="5"/>
      <c r="H160" s="5"/>
      <c r="I160" s="2"/>
    </row>
    <row r="161" spans="4:9" ht="12.75">
      <c r="D161" s="5"/>
      <c r="E161" s="5"/>
      <c r="F161" s="5"/>
      <c r="G161" s="5"/>
      <c r="H161" s="5"/>
      <c r="I161" s="2"/>
    </row>
    <row r="162" spans="4:9" ht="12.75">
      <c r="D162" s="5"/>
      <c r="E162" s="5"/>
      <c r="F162" s="5"/>
      <c r="G162" s="5"/>
      <c r="H162" s="5"/>
      <c r="I162" s="2"/>
    </row>
    <row r="163" spans="4:9" ht="12.75">
      <c r="D163" s="5"/>
      <c r="E163" s="5"/>
      <c r="F163" s="5"/>
      <c r="G163" s="5"/>
      <c r="H163" s="5"/>
      <c r="I163" s="2"/>
    </row>
    <row r="164" spans="4:9" ht="12.75">
      <c r="D164" s="5"/>
      <c r="E164" s="5"/>
      <c r="F164" s="5"/>
      <c r="G164" s="5"/>
      <c r="H164" s="5"/>
      <c r="I164" s="2"/>
    </row>
    <row r="165" spans="4:9" ht="12.75">
      <c r="D165" s="5"/>
      <c r="E165" s="5"/>
      <c r="F165" s="5"/>
      <c r="G165" s="5"/>
      <c r="H165" s="5"/>
      <c r="I165" s="2"/>
    </row>
    <row r="166" spans="4:9" ht="12.75">
      <c r="D166" s="5"/>
      <c r="E166" s="5"/>
      <c r="F166" s="5"/>
      <c r="G166" s="5"/>
      <c r="H166" s="5"/>
      <c r="I166" s="2"/>
    </row>
    <row r="167" spans="4:9" ht="12.75">
      <c r="D167" s="5"/>
      <c r="E167" s="5"/>
      <c r="F167" s="5"/>
      <c r="G167" s="5"/>
      <c r="H167" s="5"/>
      <c r="I167" s="2"/>
    </row>
    <row r="168" spans="4:9" ht="12.75">
      <c r="D168" s="5"/>
      <c r="E168" s="5"/>
      <c r="F168" s="5"/>
      <c r="G168" s="5"/>
      <c r="H168" s="5"/>
      <c r="I168" s="2"/>
    </row>
    <row r="169" spans="4:9" ht="12.75">
      <c r="D169" s="5"/>
      <c r="E169" s="5"/>
      <c r="F169" s="5"/>
      <c r="G169" s="5"/>
      <c r="H169" s="5"/>
      <c r="I169" s="2"/>
    </row>
    <row r="170" spans="4:9" ht="12.75">
      <c r="D170" s="5"/>
      <c r="E170" s="5"/>
      <c r="F170" s="5"/>
      <c r="G170" s="5"/>
      <c r="H170" s="5"/>
      <c r="I170" s="2"/>
    </row>
    <row r="171" spans="4:9" ht="12.75">
      <c r="D171" s="5"/>
      <c r="E171" s="5"/>
      <c r="F171" s="5"/>
      <c r="G171" s="5"/>
      <c r="H171" s="5"/>
      <c r="I171" s="2"/>
    </row>
    <row r="172" spans="4:9" ht="12.75">
      <c r="D172" s="5"/>
      <c r="E172" s="5"/>
      <c r="F172" s="5"/>
      <c r="G172" s="5"/>
      <c r="H172" s="5"/>
      <c r="I172" s="2"/>
    </row>
    <row r="173" spans="4:9" ht="12.75">
      <c r="D173" s="5"/>
      <c r="E173" s="5"/>
      <c r="F173" s="5"/>
      <c r="G173" s="5"/>
      <c r="H173" s="5"/>
      <c r="I173" s="2"/>
    </row>
    <row r="174" spans="4:9" ht="12.75">
      <c r="D174" s="5"/>
      <c r="E174" s="5"/>
      <c r="F174" s="5"/>
      <c r="G174" s="5"/>
      <c r="H174" s="5"/>
      <c r="I174" s="2"/>
    </row>
    <row r="175" spans="4:9" ht="12.75">
      <c r="D175" s="5"/>
      <c r="E175" s="5"/>
      <c r="F175" s="5"/>
      <c r="G175" s="5"/>
      <c r="H175" s="5"/>
      <c r="I175" s="2"/>
    </row>
    <row r="176" spans="4:9" ht="12.75">
      <c r="D176" s="5"/>
      <c r="E176" s="5"/>
      <c r="F176" s="5"/>
      <c r="G176" s="5"/>
      <c r="H176" s="5"/>
      <c r="I176" s="2"/>
    </row>
    <row r="177" spans="4:9" ht="12.75">
      <c r="D177" s="5"/>
      <c r="E177" s="5"/>
      <c r="F177" s="5"/>
      <c r="G177" s="5"/>
      <c r="H177" s="5"/>
      <c r="I177" s="2"/>
    </row>
    <row r="178" spans="4:9" ht="12.75">
      <c r="D178" s="5"/>
      <c r="E178" s="5"/>
      <c r="F178" s="5"/>
      <c r="G178" s="5"/>
      <c r="H178" s="5"/>
      <c r="I178" s="2"/>
    </row>
    <row r="179" spans="4:9" ht="12.75">
      <c r="D179" s="5"/>
      <c r="E179" s="5"/>
      <c r="F179" s="5"/>
      <c r="G179" s="5"/>
      <c r="H179" s="5"/>
      <c r="I179" s="2"/>
    </row>
    <row r="180" spans="4:9" ht="12.75">
      <c r="D180" s="5"/>
      <c r="E180" s="5"/>
      <c r="F180" s="5"/>
      <c r="G180" s="5"/>
      <c r="H180" s="5"/>
      <c r="I180" s="2"/>
    </row>
    <row r="181" spans="4:9" ht="12.75">
      <c r="D181" s="5"/>
      <c r="E181" s="5"/>
      <c r="F181" s="5"/>
      <c r="G181" s="5"/>
      <c r="H181" s="5"/>
      <c r="I181" s="2"/>
    </row>
    <row r="182" spans="4:9" ht="12.75">
      <c r="D182" s="5"/>
      <c r="E182" s="5"/>
      <c r="F182" s="5"/>
      <c r="G182" s="5"/>
      <c r="H182" s="5"/>
      <c r="I182" s="2"/>
    </row>
    <row r="183" spans="4:9" ht="12.75">
      <c r="D183" s="5"/>
      <c r="E183" s="5"/>
      <c r="F183" s="5"/>
      <c r="G183" s="5"/>
      <c r="H183" s="5"/>
      <c r="I183" s="2"/>
    </row>
    <row r="184" spans="4:9" ht="12.75">
      <c r="D184" s="5"/>
      <c r="E184" s="5"/>
      <c r="F184" s="5"/>
      <c r="G184" s="5"/>
      <c r="H184" s="5"/>
      <c r="I184" s="2"/>
    </row>
    <row r="185" spans="4:9" ht="12.75">
      <c r="D185" s="5"/>
      <c r="E185" s="5"/>
      <c r="F185" s="5"/>
      <c r="G185" s="5"/>
      <c r="H185" s="5"/>
      <c r="I185" s="2"/>
    </row>
    <row r="186" spans="4:9" ht="12.75">
      <c r="D186" s="5"/>
      <c r="E186" s="5"/>
      <c r="F186" s="5"/>
      <c r="G186" s="5"/>
      <c r="H186" s="5"/>
      <c r="I186" s="2"/>
    </row>
    <row r="187" spans="4:9" ht="12.75">
      <c r="D187" s="5"/>
      <c r="E187" s="5"/>
      <c r="F187" s="5"/>
      <c r="G187" s="5"/>
      <c r="H187" s="5"/>
      <c r="I187" s="2"/>
    </row>
    <row r="188" spans="4:9" ht="12.75">
      <c r="D188" s="5"/>
      <c r="E188" s="5"/>
      <c r="F188" s="5"/>
      <c r="G188" s="5"/>
      <c r="H188" s="5"/>
      <c r="I188" s="2"/>
    </row>
    <row r="189" spans="4:9" ht="12.75">
      <c r="D189" s="5"/>
      <c r="E189" s="5"/>
      <c r="F189" s="5"/>
      <c r="G189" s="5"/>
      <c r="H189" s="5"/>
      <c r="I189" s="2"/>
    </row>
    <row r="190" spans="4:9" ht="12.75">
      <c r="D190" s="5"/>
      <c r="E190" s="5"/>
      <c r="F190" s="5"/>
      <c r="G190" s="5"/>
      <c r="H190" s="5"/>
      <c r="I190" s="2"/>
    </row>
    <row r="191" spans="4:9" ht="12.75">
      <c r="D191" s="5"/>
      <c r="E191" s="5"/>
      <c r="F191" s="5"/>
      <c r="G191" s="5"/>
      <c r="H191" s="5"/>
      <c r="I191" s="2"/>
    </row>
    <row r="192" spans="4:9" ht="12.75">
      <c r="D192" s="5"/>
      <c r="E192" s="5"/>
      <c r="F192" s="5"/>
      <c r="G192" s="5"/>
      <c r="H192" s="5"/>
      <c r="I192" s="2"/>
    </row>
    <row r="193" spans="4:9" ht="12.75">
      <c r="D193" s="5"/>
      <c r="E193" s="5"/>
      <c r="F193" s="5"/>
      <c r="G193" s="5"/>
      <c r="H193" s="5"/>
      <c r="I193" s="2"/>
    </row>
    <row r="194" spans="4:9" ht="12.75">
      <c r="D194" s="5"/>
      <c r="E194" s="5"/>
      <c r="F194" s="5"/>
      <c r="G194" s="5"/>
      <c r="H194" s="5"/>
      <c r="I194" s="2"/>
    </row>
    <row r="195" spans="4:9" ht="12.75">
      <c r="D195" s="5"/>
      <c r="E195" s="5"/>
      <c r="F195" s="5"/>
      <c r="G195" s="5"/>
      <c r="H195" s="5"/>
      <c r="I195" s="2"/>
    </row>
    <row r="196" spans="4:9" ht="12.75">
      <c r="D196" s="5"/>
      <c r="E196" s="5"/>
      <c r="F196" s="5"/>
      <c r="G196" s="5"/>
      <c r="H196" s="5"/>
      <c r="I196" s="2"/>
    </row>
    <row r="197" spans="4:9" ht="12.75">
      <c r="D197" s="5"/>
      <c r="E197" s="5"/>
      <c r="F197" s="5"/>
      <c r="G197" s="5"/>
      <c r="H197" s="5"/>
      <c r="I197" s="2"/>
    </row>
    <row r="198" spans="4:9" ht="12.75">
      <c r="D198" s="5"/>
      <c r="E198" s="5"/>
      <c r="F198" s="5"/>
      <c r="G198" s="5"/>
      <c r="H198" s="5"/>
      <c r="I198" s="2"/>
    </row>
    <row r="199" spans="4:9" ht="12.75">
      <c r="D199" s="5"/>
      <c r="E199" s="5"/>
      <c r="F199" s="5"/>
      <c r="G199" s="5"/>
      <c r="H199" s="5"/>
      <c r="I199" s="2"/>
    </row>
    <row r="200" spans="4:9" ht="12.75">
      <c r="D200" s="5"/>
      <c r="E200" s="5"/>
      <c r="F200" s="5"/>
      <c r="G200" s="5"/>
      <c r="H200" s="5"/>
      <c r="I200" s="2"/>
    </row>
    <row r="201" spans="4:9" ht="12.75">
      <c r="D201" s="5"/>
      <c r="E201" s="5"/>
      <c r="F201" s="5"/>
      <c r="G201" s="5"/>
      <c r="H201" s="5"/>
      <c r="I201" s="2"/>
    </row>
    <row r="202" spans="4:9" ht="12.75">
      <c r="D202" s="5"/>
      <c r="E202" s="5"/>
      <c r="F202" s="5"/>
      <c r="G202" s="5"/>
      <c r="H202" s="5"/>
      <c r="I202" s="2"/>
    </row>
    <row r="203" spans="4:9" ht="12.75">
      <c r="D203" s="5"/>
      <c r="E203" s="5"/>
      <c r="F203" s="5"/>
      <c r="G203" s="5"/>
      <c r="H203" s="5"/>
      <c r="I203" s="2"/>
    </row>
    <row r="204" spans="4:9" ht="12.75">
      <c r="D204" s="5"/>
      <c r="E204" s="5"/>
      <c r="F204" s="5"/>
      <c r="G204" s="5"/>
      <c r="H204" s="5"/>
      <c r="I204" s="2"/>
    </row>
    <row r="205" spans="4:9" ht="12.75">
      <c r="D205" s="5"/>
      <c r="E205" s="5"/>
      <c r="F205" s="5"/>
      <c r="G205" s="5"/>
      <c r="H205" s="5"/>
      <c r="I205" s="2"/>
    </row>
    <row r="206" spans="4:9" ht="12.75">
      <c r="D206" s="5"/>
      <c r="E206" s="5"/>
      <c r="F206" s="5"/>
      <c r="G206" s="5"/>
      <c r="H206" s="5"/>
      <c r="I206" s="2"/>
    </row>
    <row r="207" spans="4:9" ht="12.75">
      <c r="D207" s="5"/>
      <c r="E207" s="5"/>
      <c r="F207" s="5"/>
      <c r="G207" s="5"/>
      <c r="H207" s="5"/>
      <c r="I207" s="2"/>
    </row>
    <row r="208" spans="4:9" ht="12.75">
      <c r="D208" s="5"/>
      <c r="E208" s="5"/>
      <c r="F208" s="5"/>
      <c r="G208" s="5"/>
      <c r="H208" s="5"/>
      <c r="I208" s="2"/>
    </row>
    <row r="209" spans="4:9" ht="12.75">
      <c r="D209" s="5"/>
      <c r="E209" s="5"/>
      <c r="F209" s="5"/>
      <c r="G209" s="5"/>
      <c r="H209" s="5"/>
      <c r="I209" s="2"/>
    </row>
    <row r="210" spans="4:9" ht="12.75">
      <c r="D210" s="5"/>
      <c r="E210" s="5"/>
      <c r="F210" s="5"/>
      <c r="G210" s="5"/>
      <c r="H210" s="5"/>
      <c r="I210" s="2"/>
    </row>
    <row r="211" spans="4:9" ht="12.75">
      <c r="D211" s="5"/>
      <c r="E211" s="5"/>
      <c r="F211" s="5"/>
      <c r="G211" s="5"/>
      <c r="H211" s="5"/>
      <c r="I211" s="2"/>
    </row>
    <row r="212" spans="4:9" ht="12.75">
      <c r="D212" s="5"/>
      <c r="E212" s="5"/>
      <c r="F212" s="5"/>
      <c r="G212" s="5"/>
      <c r="H212" s="5"/>
      <c r="I212" s="2"/>
    </row>
    <row r="213" spans="4:9" ht="12.75">
      <c r="D213" s="5"/>
      <c r="E213" s="5"/>
      <c r="F213" s="5"/>
      <c r="G213" s="5"/>
      <c r="H213" s="5"/>
      <c r="I213" s="2"/>
    </row>
    <row r="214" spans="4:9" ht="12.75">
      <c r="D214" s="5"/>
      <c r="E214" s="5"/>
      <c r="F214" s="5"/>
      <c r="G214" s="5"/>
      <c r="H214" s="5"/>
      <c r="I214" s="2"/>
    </row>
    <row r="215" spans="4:9" ht="12.75">
      <c r="D215" s="5"/>
      <c r="E215" s="5"/>
      <c r="F215" s="5"/>
      <c r="G215" s="5"/>
      <c r="H215" s="5"/>
      <c r="I215" s="2"/>
    </row>
    <row r="216" spans="4:9" ht="12.75">
      <c r="D216" s="5"/>
      <c r="E216" s="5"/>
      <c r="F216" s="5"/>
      <c r="G216" s="5"/>
      <c r="H216" s="5"/>
      <c r="I216" s="2"/>
    </row>
    <row r="217" spans="4:9" ht="12.75">
      <c r="D217" s="5"/>
      <c r="E217" s="5"/>
      <c r="F217" s="5"/>
      <c r="G217" s="5"/>
      <c r="H217" s="5"/>
      <c r="I217" s="2"/>
    </row>
    <row r="218" spans="4:9" ht="12.75">
      <c r="D218" s="5"/>
      <c r="E218" s="5"/>
      <c r="F218" s="5"/>
      <c r="G218" s="5"/>
      <c r="H218" s="5"/>
      <c r="I218" s="2"/>
    </row>
    <row r="219" spans="4:9" ht="12.75">
      <c r="D219" s="5"/>
      <c r="E219" s="5"/>
      <c r="F219" s="5"/>
      <c r="G219" s="5"/>
      <c r="H219" s="5"/>
      <c r="I219" s="2"/>
    </row>
    <row r="220" spans="4:9" ht="12.75">
      <c r="D220" s="5"/>
      <c r="E220" s="5"/>
      <c r="F220" s="5"/>
      <c r="G220" s="5"/>
      <c r="H220" s="5"/>
      <c r="I220" s="2"/>
    </row>
    <row r="221" spans="4:9" ht="12.75">
      <c r="D221" s="5"/>
      <c r="E221" s="5"/>
      <c r="F221" s="5"/>
      <c r="G221" s="5"/>
      <c r="H221" s="5"/>
      <c r="I221" s="2"/>
    </row>
    <row r="222" spans="4:9" ht="12.75">
      <c r="D222" s="5"/>
      <c r="E222" s="5"/>
      <c r="F222" s="5"/>
      <c r="G222" s="5"/>
      <c r="H222" s="5"/>
      <c r="I222" s="2"/>
    </row>
    <row r="223" spans="4:9" ht="12.75">
      <c r="D223" s="5"/>
      <c r="E223" s="5"/>
      <c r="F223" s="5"/>
      <c r="G223" s="5"/>
      <c r="H223" s="5"/>
      <c r="I223" s="2"/>
    </row>
    <row r="224" spans="4:9" ht="12.75">
      <c r="D224" s="5"/>
      <c r="E224" s="5"/>
      <c r="F224" s="5"/>
      <c r="G224" s="5"/>
      <c r="H224" s="5"/>
      <c r="I224" s="2"/>
    </row>
    <row r="225" spans="4:9" ht="12.75">
      <c r="D225" s="5"/>
      <c r="E225" s="5"/>
      <c r="F225" s="5"/>
      <c r="G225" s="5"/>
      <c r="H225" s="5"/>
      <c r="I225" s="2"/>
    </row>
    <row r="226" spans="4:9" ht="12.75">
      <c r="D226" s="5"/>
      <c r="E226" s="5"/>
      <c r="F226" s="5"/>
      <c r="G226" s="5"/>
      <c r="H226" s="5"/>
      <c r="I226" s="2"/>
    </row>
    <row r="227" spans="4:9" ht="12.75">
      <c r="D227" s="5"/>
      <c r="E227" s="5"/>
      <c r="F227" s="5"/>
      <c r="G227" s="5"/>
      <c r="H227" s="5"/>
      <c r="I227" s="2"/>
    </row>
    <row r="228" spans="4:9" ht="12.75">
      <c r="D228" s="5"/>
      <c r="E228" s="5"/>
      <c r="F228" s="5"/>
      <c r="G228" s="5"/>
      <c r="H228" s="5"/>
      <c r="I228" s="2"/>
    </row>
    <row r="229" spans="4:9" ht="12.75">
      <c r="D229" s="5"/>
      <c r="E229" s="5"/>
      <c r="F229" s="5"/>
      <c r="G229" s="5"/>
      <c r="H229" s="5"/>
      <c r="I229" s="2"/>
    </row>
    <row r="230" spans="4:9" ht="12.75">
      <c r="D230" s="5"/>
      <c r="E230" s="5"/>
      <c r="F230" s="5"/>
      <c r="G230" s="5"/>
      <c r="H230" s="5"/>
      <c r="I230" s="2"/>
    </row>
    <row r="231" spans="4:9" ht="12.75">
      <c r="D231" s="5"/>
      <c r="E231" s="5"/>
      <c r="F231" s="5"/>
      <c r="G231" s="5"/>
      <c r="H231" s="5"/>
      <c r="I231" s="2"/>
    </row>
  </sheetData>
  <sheetProtection/>
  <mergeCells count="11">
    <mergeCell ref="C6:C8"/>
    <mergeCell ref="D3:I3"/>
    <mergeCell ref="E4:I4"/>
    <mergeCell ref="G6:I7"/>
    <mergeCell ref="B148:I148"/>
    <mergeCell ref="B5:I5"/>
    <mergeCell ref="E146:I146"/>
    <mergeCell ref="F6:F8"/>
    <mergeCell ref="B6:B8"/>
    <mergeCell ref="D6:D8"/>
    <mergeCell ref="E6:E8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2023-11-13T07:15:10Z</cp:lastPrinted>
  <dcterms:created xsi:type="dcterms:W3CDTF">2003-11-07T10:30:20Z</dcterms:created>
  <dcterms:modified xsi:type="dcterms:W3CDTF">2024-03-21T02:23:35Z</dcterms:modified>
  <cp:category/>
  <cp:version/>
  <cp:contentType/>
  <cp:contentStatus/>
</cp:coreProperties>
</file>