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40" windowHeight="8475" activeTab="0"/>
  </bookViews>
  <sheets>
    <sheet name="Лист5" sheetId="1" r:id="rId1"/>
  </sheets>
  <definedNames>
    <definedName name="_xlnm.Print_Area" localSheetId="0">'Лист5'!$B$1:$H$180</definedName>
  </definedNames>
  <calcPr fullCalcOnLoad="1"/>
</workbook>
</file>

<file path=xl/sharedStrings.xml><?xml version="1.0" encoding="utf-8"?>
<sst xmlns="http://schemas.openxmlformats.org/spreadsheetml/2006/main" count="544" uniqueCount="200">
  <si>
    <t>ИТОГО</t>
  </si>
  <si>
    <t>Целевая статья</t>
  </si>
  <si>
    <t>Вид расхода</t>
  </si>
  <si>
    <t>0104</t>
  </si>
  <si>
    <t>Наименование получателей средств из  бюджета поселения</t>
  </si>
  <si>
    <t>0501</t>
  </si>
  <si>
    <t>0503</t>
  </si>
  <si>
    <t>0102</t>
  </si>
  <si>
    <t>Сумма            рублей</t>
  </si>
  <si>
    <t>Жилищное хозяйство</t>
  </si>
  <si>
    <t>Благоустройство</t>
  </si>
  <si>
    <t>Физическая культура и спорт</t>
  </si>
  <si>
    <t>1100</t>
  </si>
  <si>
    <t>1101</t>
  </si>
  <si>
    <t>1403</t>
  </si>
  <si>
    <t>121</t>
  </si>
  <si>
    <t>244</t>
  </si>
  <si>
    <t>540</t>
  </si>
  <si>
    <t>0409</t>
  </si>
  <si>
    <t>852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</si>
  <si>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</si>
  <si>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</si>
  <si>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</si>
  <si>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</si>
  <si>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242</t>
  </si>
  <si>
    <t>Содержание автомобильных дорог и инженерных сооружений на них в границах поселений в рамках благоустройства</t>
  </si>
  <si>
    <t>Коммунальное хозяйство</t>
  </si>
  <si>
    <t>0502</t>
  </si>
  <si>
    <t>Дорожное хозяйство (дорожный фонд)</t>
  </si>
  <si>
    <t>Резервные фонды</t>
  </si>
  <si>
    <t>0111</t>
  </si>
  <si>
    <t>870</t>
  </si>
  <si>
    <t>Другие общегосударственные вопросы</t>
  </si>
  <si>
    <t>0113</t>
  </si>
  <si>
    <t>0100</t>
  </si>
  <si>
    <t>Общегосударственные вопросы</t>
  </si>
  <si>
    <t>Национальная экономика</t>
  </si>
  <si>
    <t>0400</t>
  </si>
  <si>
    <t>Жилищно-коммунальное хозяйство</t>
  </si>
  <si>
    <t>0500</t>
  </si>
  <si>
    <t>1400</t>
  </si>
  <si>
    <t>Раздел, подраздел</t>
  </si>
  <si>
    <t xml:space="preserve">Уплата прочих налогов, сборов </t>
  </si>
  <si>
    <t>Уличное освещение</t>
  </si>
  <si>
    <t>Закупка товаров, работ, услуг в сфере информационно-коммуникационных технологий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</si>
  <si>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</si>
  <si>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мероприятий по капитальному ремонту многоквартирных домов</t>
  </si>
  <si>
    <t>Уплата прочих налогов, сборов</t>
  </si>
  <si>
    <t xml:space="preserve">Межбюджетные трансферты </t>
  </si>
  <si>
    <t xml:space="preserve">              Приложение  3</t>
  </si>
  <si>
    <t>0020300000</t>
  </si>
  <si>
    <t>0020400000</t>
  </si>
  <si>
    <t>0900200000</t>
  </si>
  <si>
    <t>6000200000</t>
  </si>
  <si>
    <t>3909600000</t>
  </si>
  <si>
    <t>Мероприятия в области коммунального хозяйства (водоснабжение)</t>
  </si>
  <si>
    <t>3910100000</t>
  </si>
  <si>
    <t>6000100000</t>
  </si>
  <si>
    <t>6000500000</t>
  </si>
  <si>
    <t>5210600000</t>
  </si>
  <si>
    <t>0750000000</t>
  </si>
  <si>
    <t>Прочие мероприятия по благоустройству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</si>
  <si>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</si>
  <si>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</si>
  <si>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</si>
  <si>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853</t>
  </si>
  <si>
    <t>Уплата иных платежей</t>
  </si>
  <si>
    <t>Софинансирование расходов на обеспечение условий для развития физической культуры и массового спорта</t>
  </si>
  <si>
    <t>Иные выплаты персоналу государственных (муниципальных) органов, за исключением фонда оплаты труда</t>
  </si>
  <si>
    <t>122</t>
  </si>
  <si>
    <t>Финансирование мероприятий, посвященных ВОВ</t>
  </si>
  <si>
    <t>0923700000</t>
  </si>
  <si>
    <t>Текущий ремонт и ремонт автомобильных дорог общего пользования населенных пунктов</t>
  </si>
  <si>
    <t>Текущий ремонт муниципального жилья</t>
  </si>
  <si>
    <t>3900500000</t>
  </si>
  <si>
    <t>Содержание и обслуживание имущества казны сельских поселений</t>
  </si>
  <si>
    <t>0923410000</t>
  </si>
  <si>
    <t xml:space="preserve">Прочая закупка товаров, работ и услуг </t>
  </si>
  <si>
    <t xml:space="preserve">Резервные средства </t>
  </si>
  <si>
    <t>0921500000</t>
  </si>
  <si>
    <t>Финансирование противопожарных мероприятий</t>
  </si>
  <si>
    <t>3910200000</t>
  </si>
  <si>
    <t>Мероприятия в области коммунального хозяйства (теплоснабжение)</t>
  </si>
  <si>
    <t>Социальная политика</t>
  </si>
  <si>
    <t>1000</t>
  </si>
  <si>
    <t>Социальное обеспечение населения</t>
  </si>
  <si>
    <t>1003</t>
  </si>
  <si>
    <t>Охрана семьи и детства</t>
  </si>
  <si>
    <t>1004</t>
  </si>
  <si>
    <t>247</t>
  </si>
  <si>
    <t>Закупка энергетических ресурсов</t>
  </si>
  <si>
    <t>Софинансирование расходов по ремонту автомобильных дорог</t>
  </si>
  <si>
    <t>60002S0930</t>
  </si>
  <si>
    <t>Уплата налога на имущество организации и земельного налога</t>
  </si>
  <si>
    <t>851</t>
  </si>
  <si>
    <t>0405</t>
  </si>
  <si>
    <t>Софинансирование расходов по организации теплоснабжения теплоснабжающими организациями, использующими в качестве топлива нефть или мазут</t>
  </si>
  <si>
    <t>Софинансирование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за счет средств местного бюджета</t>
  </si>
  <si>
    <t>0148140130</t>
  </si>
  <si>
    <t>39102S0130</t>
  </si>
  <si>
    <t>811</t>
  </si>
  <si>
    <t>3910000000</t>
  </si>
  <si>
    <t>Сельское хозяйство и рыболовство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</si>
  <si>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</t>
  </si>
  <si>
    <t>Приобретение товаров, работ, услуг в пользу граждан в целях их социального обеспечения</t>
  </si>
  <si>
    <t>Софинансирование расходов на оказание помощи в ремонте жилых помещений отдельным категориям граждан</t>
  </si>
  <si>
    <t>79502S0710</t>
  </si>
  <si>
    <t>323</t>
  </si>
  <si>
    <t>Обеспечение условий для развития физической культуры и массового спорта</t>
  </si>
  <si>
    <t xml:space="preserve">в том числе за счет иных межбюджетных трансфертов на обеспечение условий для развития физической культуры и массового спорта, фонд оплаты труда учреждений </t>
  </si>
  <si>
    <t>в том числе за счет иных межбюджетных трансфертов на обеспечение условий для развития физической культуры и массового спорта, взносы по обязательному социальному страхованию на выплаты по оплате труда работников и иные выплаты работникам учреждений</t>
  </si>
  <si>
    <t>в том числе за счет иных межбюджетных трансфертов на обеспечение условий для развития физической культуры и массового спорта, прочая закупка товаров, работ и услуг</t>
  </si>
  <si>
    <t>111</t>
  </si>
  <si>
    <t>119</t>
  </si>
  <si>
    <t>512Р540008</t>
  </si>
  <si>
    <t>3900000000</t>
  </si>
  <si>
    <t>Капитальный ремонт и (или) ремонт автомобильных дорог общего пользования местного значения</t>
  </si>
  <si>
    <t>1828440930</t>
  </si>
  <si>
    <t>Межбюджетные трансферты бюджетам муниципальных районов из бюджетов поселений</t>
  </si>
  <si>
    <t>Проведение кадастровых работ по образованию и межеванию земельных участков</t>
  </si>
  <si>
    <t>0925600000</t>
  </si>
  <si>
    <t>322</t>
  </si>
  <si>
    <t>Массовый спорт</t>
  </si>
  <si>
    <t>Субсидия на приобретение оборудованиядля малобюджетных спортивных площадок по месту жительства и учебы в муниципальных образованиях Томской области</t>
  </si>
  <si>
    <t>1102</t>
  </si>
  <si>
    <t>795P540006</t>
  </si>
  <si>
    <t>1118941190</t>
  </si>
  <si>
    <t>Предоставление социальной выплаты, удостоверяемой государственным жилищным сертификатом Томской области, лицам, которые ранее относились к категории детей-сирот и детей, оставшихся без попечения родителей</t>
  </si>
  <si>
    <t>Субсидии гражданам на приобретение жилья</t>
  </si>
  <si>
    <t>Софинансирование 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</si>
  <si>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Закупка товаров и услуг в целях капитального ремонта муниципального имущества</t>
  </si>
  <si>
    <t>243</t>
  </si>
  <si>
    <t>Расходы на реализацию плана природоохранных мероприятий</t>
  </si>
  <si>
    <t xml:space="preserve">                                                                                                                                                    к Решению от   -.12.22 г.  №-</t>
  </si>
  <si>
    <t>895F255550</t>
  </si>
  <si>
    <t>11189R0820</t>
  </si>
  <si>
    <t>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</si>
  <si>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(за счет средств федерального бюджета)</t>
  </si>
  <si>
    <t>Бюджетные инвестиции на приобретение объектов недвижимого имущества в муниципальную собственность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</si>
  <si>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(Софинансирование  федерального бюджета)</t>
  </si>
  <si>
    <t>Резервные фонды местных администраций</t>
  </si>
  <si>
    <t>Мероприятия в области жилищного хозяйства</t>
  </si>
  <si>
    <t>Компенсация расходов по организации теплоснабжения теплоснабжающими организациями</t>
  </si>
  <si>
    <t>Мероприятия в области коммунального хозяйства</t>
  </si>
  <si>
    <t>Проведение мероприятий по реконструкции и капитальному ремонту системы коммунальной инфраструктуры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</si>
  <si>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за счет федерального бюджета</t>
  </si>
  <si>
    <t xml:space="preserve"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</si>
  <si>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 за счет средств областного бюджета</t>
  </si>
  <si>
    <t>Распределение бюджетных ассигнований по разделам, подразделам, целевым статьям, группам  видов расходов поселения на 2023год и плановый период 2024-2025 годов</t>
  </si>
  <si>
    <t>Субсидия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</si>
  <si>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795Р540008</t>
  </si>
  <si>
    <t>0920300000</t>
  </si>
  <si>
    <t>Оплата доли в уставном капитале ООО «Бакчартеплосети»</t>
  </si>
  <si>
    <t>Другие вопросы в области национальной экономики</t>
  </si>
  <si>
    <t>Зонирование границ территории сельского поселения</t>
  </si>
  <si>
    <t>0412</t>
  </si>
  <si>
    <t>0924100000</t>
  </si>
  <si>
    <t>8950200001</t>
  </si>
  <si>
    <t>Организация сбора и транспортировка твёрдых коммунальных отходов</t>
  </si>
  <si>
    <t>6000600000</t>
  </si>
  <si>
    <t>Закупка товаров, работ, услуг в целях капитального ремонта государственного (муниципального) имущества</t>
  </si>
  <si>
    <t>Расходы по оплате услуг по сбору, транспортированию, обработке, утилизации, обезвреживанию, размещению отходов I - IV класса опасности</t>
  </si>
  <si>
    <t>6000700000</t>
  </si>
  <si>
    <t>Исполнение судебных актов</t>
  </si>
  <si>
    <t>Резервный фонд непредвиденных расходов Администрации района</t>
  </si>
  <si>
    <t>075100000</t>
  </si>
  <si>
    <t>Софинансирование проекта "Ремонт кровли здания по адресу: пер. Центральный, д. 2, с. Чернышевка, Бакчарский район, Томская область"</t>
  </si>
  <si>
    <t>09234S1127</t>
  </si>
  <si>
    <t>Финансирование мероприятий, посвященных памяти участников СВО на Украине</t>
  </si>
  <si>
    <t>0923900000</t>
  </si>
  <si>
    <t>Софинансирование проекта "Ремонт павильона водонапорной башни в с. Большая Галка, Бакчарский район, Томская область"</t>
  </si>
  <si>
    <t>39101S1128</t>
  </si>
  <si>
    <t>Софинансирование проекта "Ограждение территории кладбища с. Бакчар Бакчарского района Томской области"</t>
  </si>
  <si>
    <t>60004S1129</t>
  </si>
  <si>
    <t>7950240710</t>
  </si>
  <si>
    <t>Частичное возмещение убытков ресурсоснабжающим организациям, не включенных в тариф, возникающих при оказании услуг теплоснабжения и (или) водоснабжения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</si>
  <si>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</si>
  <si>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3910300000</t>
  </si>
  <si>
    <t>Софинансирование проекта "Ремонт кровли здания по адресу: пер. Центральный, д. 2, с. Чернышевка, Бакчарский район, Томская область" от населения</t>
  </si>
  <si>
    <t>Софинансирование проекта "Ремонт павильона водонапорной башни в с. Большая Галка, Бакчарский район, Томская область"от населения</t>
  </si>
  <si>
    <t>Софинансирование проекта "Ограждение территории кладбища с. Бакчар Бакчарского района Томской области" от нселения</t>
  </si>
  <si>
    <t>Софинансирования расходных обязательств по решению вопросов местного значения, возникающих в связи с реализацией проектов,предложенных непосредственно населением муниципальных образований Томской области, отобранных на конкурсной основе"Ремонт кровли здания по адресу: пер. Центральный, д. 2, с. Чернышевка, Бакчарский район, Томская область"</t>
  </si>
  <si>
    <t>2148241127</t>
  </si>
  <si>
    <t>Софинансирования расходных обязательств по решению вопросов местного значения, возникающих в связи с реализацией проектов,предложенных непосредственно населением муниципальных образований Томской области, отобранных на конкурсной основе"Ремонт павильона водонапорной башни в с. Большая Галка, Бакчарский район, Томская область"</t>
  </si>
  <si>
    <t>2148241128</t>
  </si>
  <si>
    <t>2148241129</t>
  </si>
  <si>
    <t>6000400000</t>
  </si>
  <si>
    <t>Организация и содержание мест захоронения</t>
  </si>
  <si>
    <t>9900303000</t>
  </si>
  <si>
    <t>0921100000</t>
  </si>
  <si>
    <t>831</t>
  </si>
  <si>
    <t>Оплата судебных издержек по решению суда</t>
  </si>
  <si>
    <t>0619L5990</t>
  </si>
  <si>
    <t>Программа "Развитие сельскохозяйственного производства в Томской области. Основное мероприятие вовлечение в оборот земель сельскохозяйственного назначения"</t>
  </si>
  <si>
    <t>в том числе за счет МБТ на проведение кадастровых работ по оформлению земельных участков в собственность муниципальных образований</t>
  </si>
  <si>
    <t>Подготовка проектов межевания земельных участков и проведение кадастровых работ за счет федерального бюджета</t>
  </si>
  <si>
    <t>Подготовка проектов межевания земельных участков и проведение кадастровых работ за счет областного бюджета</t>
  </si>
  <si>
    <t>Подготовка проектов межевания земельных участков и проведение кадастровых работ  за счет местного бюджета</t>
  </si>
  <si>
    <t>1918040910</t>
  </si>
  <si>
    <t>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</si>
</sst>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#,##0.00_р_.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7" fontId="3" fillId="0" borderId="15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187" fontId="10" fillId="0" borderId="15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187" fontId="3" fillId="0" borderId="16" xfId="0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 applyProtection="1">
      <alignment horizontal="left" vertical="top" wrapText="1"/>
      <protection locked="0"/>
    </xf>
    <xf numFmtId="2" fontId="1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187" fontId="10" fillId="33" borderId="15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10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8"/>
  <sheetViews>
    <sheetView tabSelected="1" view="pageBreakPreview" zoomScaleSheetLayoutView="100" zoomScalePageLayoutView="0" workbookViewId="0" topLeftCell="B166">
      <selection activeCell="F180" sqref="F180:F181"/>
    </sheetView>
  </sheetViews>
  <sheetFormatPr defaultColWidth="9.00390625" defaultRowHeight="12.75"/>
  <cols>
    <col min="1" max="1" width="9.125" style="0" hidden="1" customWidth="1"/>
    <col min="2" max="2" width="34.625" style="0" customWidth="1"/>
    <col min="3" max="3" width="9.875" style="6" customWidth="1"/>
    <col min="4" max="4" width="12.125" style="6" customWidth="1"/>
    <col min="5" max="5" width="7.875" style="6" customWidth="1"/>
    <col min="6" max="6" width="15.00390625" style="6" customWidth="1"/>
    <col min="7" max="7" width="11.75390625" style="6" customWidth="1"/>
    <col min="8" max="8" width="13.625" style="0" customWidth="1"/>
    <col min="9" max="9" width="9.125" style="0" hidden="1" customWidth="1"/>
    <col min="11" max="11" width="0" style="0" hidden="1" customWidth="1"/>
  </cols>
  <sheetData>
    <row r="1" spans="2:8" s="18" customFormat="1" ht="12.75">
      <c r="B1" s="17"/>
      <c r="C1" s="17"/>
      <c r="D1" s="28" t="s">
        <v>49</v>
      </c>
      <c r="E1" s="28"/>
      <c r="F1" s="28"/>
      <c r="G1" s="28"/>
      <c r="H1" s="28"/>
    </row>
    <row r="2" spans="2:8" s="18" customFormat="1" ht="12.75">
      <c r="B2" s="27" t="s">
        <v>133</v>
      </c>
      <c r="C2" s="27"/>
      <c r="D2" s="27"/>
      <c r="E2" s="27"/>
      <c r="F2" s="27"/>
      <c r="G2" s="27"/>
      <c r="H2" s="27"/>
    </row>
    <row r="3" spans="2:8" ht="15.75" hidden="1">
      <c r="B3" s="4"/>
      <c r="C3" s="61"/>
      <c r="D3" s="61"/>
      <c r="E3" s="61"/>
      <c r="F3" s="61"/>
      <c r="G3" s="61"/>
      <c r="H3" s="61"/>
    </row>
    <row r="4" spans="2:8" ht="15.75" hidden="1">
      <c r="B4" s="4"/>
      <c r="C4" s="4"/>
      <c r="D4" s="61"/>
      <c r="E4" s="61"/>
      <c r="F4" s="61"/>
      <c r="G4" s="61"/>
      <c r="H4" s="61"/>
    </row>
    <row r="5" spans="2:8" ht="12.75" customHeight="1">
      <c r="B5" s="4"/>
      <c r="C5" s="4"/>
      <c r="D5" s="29"/>
      <c r="E5" s="29"/>
      <c r="F5" s="29"/>
      <c r="G5" s="29"/>
      <c r="H5" s="29"/>
    </row>
    <row r="6" spans="2:8" ht="57.75" customHeight="1" thickBot="1">
      <c r="B6" s="62" t="s">
        <v>148</v>
      </c>
      <c r="C6" s="62"/>
      <c r="D6" s="62"/>
      <c r="E6" s="62"/>
      <c r="F6" s="62"/>
      <c r="G6" s="62"/>
      <c r="H6" s="62"/>
    </row>
    <row r="7" spans="2:8" ht="12.75" customHeight="1">
      <c r="B7" s="67" t="s">
        <v>4</v>
      </c>
      <c r="C7" s="65" t="s">
        <v>41</v>
      </c>
      <c r="D7" s="65" t="s">
        <v>1</v>
      </c>
      <c r="E7" s="65" t="s">
        <v>2</v>
      </c>
      <c r="F7" s="66" t="s">
        <v>8</v>
      </c>
      <c r="G7" s="66"/>
      <c r="H7" s="66"/>
    </row>
    <row r="8" spans="2:8" ht="23.25" customHeight="1">
      <c r="B8" s="68"/>
      <c r="C8" s="69"/>
      <c r="D8" s="69"/>
      <c r="E8" s="66"/>
      <c r="F8" s="66"/>
      <c r="G8" s="66"/>
      <c r="H8" s="66"/>
    </row>
    <row r="9" spans="2:12" ht="23.25" customHeight="1">
      <c r="B9" s="68"/>
      <c r="C9" s="70"/>
      <c r="D9" s="66"/>
      <c r="E9" s="66"/>
      <c r="F9" s="34">
        <v>2023</v>
      </c>
      <c r="G9" s="33">
        <v>2024</v>
      </c>
      <c r="H9" s="35">
        <v>2025</v>
      </c>
      <c r="L9" s="10"/>
    </row>
    <row r="10" spans="2:8" s="49" customFormat="1" ht="14.25" customHeight="1">
      <c r="B10" s="15" t="s">
        <v>35</v>
      </c>
      <c r="C10" s="19" t="s">
        <v>34</v>
      </c>
      <c r="D10" s="50"/>
      <c r="E10" s="50"/>
      <c r="F10" s="36">
        <f>F11+F15+F25+F28</f>
        <v>14290076.85</v>
      </c>
      <c r="G10" s="51">
        <f>G11+G15+G25+G28</f>
        <v>10355952.12</v>
      </c>
      <c r="H10" s="37">
        <f>H11+H15+H25+H28</f>
        <v>10856902.58</v>
      </c>
    </row>
    <row r="11" spans="2:8" ht="60.75" customHeight="1">
      <c r="B11" s="15" t="s">
        <v>20</v>
      </c>
      <c r="C11" s="19" t="s">
        <v>7</v>
      </c>
      <c r="D11" s="20"/>
      <c r="E11" s="20"/>
      <c r="F11" s="36">
        <f>F12</f>
        <v>1269884.7</v>
      </c>
      <c r="G11" s="38">
        <f>G12</f>
        <v>1253368.2</v>
      </c>
      <c r="H11" s="37">
        <f>H12</f>
        <v>1253368.2</v>
      </c>
    </row>
    <row r="12" spans="2:8" ht="19.5" customHeight="1">
      <c r="B12" s="16" t="s">
        <v>21</v>
      </c>
      <c r="C12" s="21" t="s">
        <v>7</v>
      </c>
      <c r="D12" s="20" t="s">
        <v>50</v>
      </c>
      <c r="E12" s="14"/>
      <c r="F12" s="39">
        <f>F13+F14</f>
        <v>1269884.7</v>
      </c>
      <c r="G12" s="40">
        <f>G13+G14</f>
        <v>1253368.2</v>
      </c>
      <c r="H12" s="41">
        <f>H13+H14</f>
        <v>1253368.2</v>
      </c>
    </row>
    <row r="13" spans="2:8" ht="30.75" customHeight="1">
      <c r="B13" s="31" t="s">
        <v>62</v>
      </c>
      <c r="C13" s="21" t="s">
        <v>7</v>
      </c>
      <c r="D13" s="14" t="s">
        <v>50</v>
      </c>
      <c r="E13" s="14" t="s">
        <v>15</v>
      </c>
      <c r="F13" s="39">
        <v>975333.86</v>
      </c>
      <c r="G13" s="40">
        <v>962648.38</v>
      </c>
      <c r="H13" s="41">
        <v>962648.38</v>
      </c>
    </row>
    <row r="14" spans="2:8" ht="72.75" customHeight="1">
      <c r="B14" s="31" t="s">
        <v>63</v>
      </c>
      <c r="C14" s="21" t="s">
        <v>7</v>
      </c>
      <c r="D14" s="14" t="s">
        <v>50</v>
      </c>
      <c r="E14" s="14" t="s">
        <v>64</v>
      </c>
      <c r="F14" s="39">
        <v>294550.84</v>
      </c>
      <c r="G14" s="40">
        <v>290719.82</v>
      </c>
      <c r="H14" s="41">
        <v>290719.82</v>
      </c>
    </row>
    <row r="15" spans="2:8" ht="88.5" customHeight="1">
      <c r="B15" s="15" t="s">
        <v>22</v>
      </c>
      <c r="C15" s="19" t="s">
        <v>3</v>
      </c>
      <c r="D15" s="20"/>
      <c r="E15" s="20"/>
      <c r="F15" s="36">
        <f>F16</f>
        <v>9412404.8</v>
      </c>
      <c r="G15" s="38">
        <f>G16</f>
        <v>9072583.92</v>
      </c>
      <c r="H15" s="37">
        <f>H16</f>
        <v>9573534.38</v>
      </c>
    </row>
    <row r="16" spans="2:8" ht="13.5" customHeight="1">
      <c r="B16" s="16" t="s">
        <v>23</v>
      </c>
      <c r="C16" s="21" t="s">
        <v>3</v>
      </c>
      <c r="D16" s="20" t="s">
        <v>51</v>
      </c>
      <c r="E16" s="14"/>
      <c r="F16" s="39">
        <f>F17+F18+F19+F20+F21+F22+F23+F24</f>
        <v>9412404.8</v>
      </c>
      <c r="G16" s="40">
        <f>G17+G18+G19+G20+G21+G22+G23+G24</f>
        <v>9072583.92</v>
      </c>
      <c r="H16" s="41">
        <f>H17+H18+H19+H20+H21+H22+H23+H24</f>
        <v>9573534.38</v>
      </c>
    </row>
    <row r="17" spans="2:8" ht="34.5" customHeight="1">
      <c r="B17" s="31" t="s">
        <v>62</v>
      </c>
      <c r="C17" s="21" t="s">
        <v>3</v>
      </c>
      <c r="D17" s="14" t="s">
        <v>51</v>
      </c>
      <c r="E17" s="14" t="s">
        <v>15</v>
      </c>
      <c r="F17" s="39">
        <v>6107289.52</v>
      </c>
      <c r="G17" s="40">
        <v>6018775</v>
      </c>
      <c r="H17" s="41">
        <v>6018775</v>
      </c>
    </row>
    <row r="18" spans="2:8" ht="54.75" customHeight="1">
      <c r="B18" s="31" t="s">
        <v>68</v>
      </c>
      <c r="C18" s="21" t="s">
        <v>3</v>
      </c>
      <c r="D18" s="14" t="s">
        <v>51</v>
      </c>
      <c r="E18" s="14" t="s">
        <v>69</v>
      </c>
      <c r="F18" s="39">
        <v>100000</v>
      </c>
      <c r="G18" s="40">
        <v>100000</v>
      </c>
      <c r="H18" s="41">
        <v>100000</v>
      </c>
    </row>
    <row r="19" spans="2:8" ht="66.75" customHeight="1">
      <c r="B19" s="31" t="s">
        <v>63</v>
      </c>
      <c r="C19" s="21" t="s">
        <v>3</v>
      </c>
      <c r="D19" s="14" t="s">
        <v>51</v>
      </c>
      <c r="E19" s="14" t="s">
        <v>64</v>
      </c>
      <c r="F19" s="39">
        <v>1844431.98</v>
      </c>
      <c r="G19" s="40">
        <v>1817671</v>
      </c>
      <c r="H19" s="41">
        <v>1817671</v>
      </c>
    </row>
    <row r="20" spans="2:8" ht="41.25" customHeight="1">
      <c r="B20" s="16" t="s">
        <v>44</v>
      </c>
      <c r="C20" s="21" t="s">
        <v>3</v>
      </c>
      <c r="D20" s="14" t="s">
        <v>51</v>
      </c>
      <c r="E20" s="14" t="s">
        <v>24</v>
      </c>
      <c r="F20" s="39">
        <v>503401.88</v>
      </c>
      <c r="G20" s="40">
        <v>515159</v>
      </c>
      <c r="H20" s="41">
        <v>533682</v>
      </c>
    </row>
    <row r="21" spans="2:8" ht="18" customHeight="1">
      <c r="B21" s="16" t="s">
        <v>90</v>
      </c>
      <c r="C21" s="21" t="s">
        <v>3</v>
      </c>
      <c r="D21" s="14" t="s">
        <v>51</v>
      </c>
      <c r="E21" s="14" t="s">
        <v>89</v>
      </c>
      <c r="F21" s="39">
        <v>33440.42</v>
      </c>
      <c r="G21" s="40">
        <v>33904</v>
      </c>
      <c r="H21" s="41">
        <v>33904</v>
      </c>
    </row>
    <row r="22" spans="2:8" ht="17.25" customHeight="1">
      <c r="B22" s="16" t="s">
        <v>77</v>
      </c>
      <c r="C22" s="21" t="s">
        <v>3</v>
      </c>
      <c r="D22" s="14" t="s">
        <v>51</v>
      </c>
      <c r="E22" s="14" t="s">
        <v>16</v>
      </c>
      <c r="F22" s="39">
        <v>764542</v>
      </c>
      <c r="G22" s="40">
        <v>530254.92</v>
      </c>
      <c r="H22" s="41">
        <v>1012682.38</v>
      </c>
    </row>
    <row r="23" spans="2:8" ht="14.25" customHeight="1">
      <c r="B23" s="16" t="s">
        <v>42</v>
      </c>
      <c r="C23" s="21" t="s">
        <v>3</v>
      </c>
      <c r="D23" s="14" t="s">
        <v>51</v>
      </c>
      <c r="E23" s="14" t="s">
        <v>19</v>
      </c>
      <c r="F23" s="39">
        <v>7405</v>
      </c>
      <c r="G23" s="40">
        <v>6820</v>
      </c>
      <c r="H23" s="41">
        <v>6820</v>
      </c>
    </row>
    <row r="24" spans="2:8" ht="13.5" customHeight="1">
      <c r="B24" s="16" t="s">
        <v>66</v>
      </c>
      <c r="C24" s="21" t="s">
        <v>3</v>
      </c>
      <c r="D24" s="14" t="s">
        <v>51</v>
      </c>
      <c r="E24" s="14" t="s">
        <v>65</v>
      </c>
      <c r="F24" s="39">
        <v>51894</v>
      </c>
      <c r="G24" s="40">
        <v>50000</v>
      </c>
      <c r="H24" s="41">
        <v>50000</v>
      </c>
    </row>
    <row r="25" spans="2:8" ht="14.25" customHeight="1">
      <c r="B25" s="15" t="s">
        <v>29</v>
      </c>
      <c r="C25" s="19" t="s">
        <v>30</v>
      </c>
      <c r="D25" s="20"/>
      <c r="E25" s="20"/>
      <c r="F25" s="36">
        <f>F27</f>
        <v>30000</v>
      </c>
      <c r="G25" s="38">
        <f>G27</f>
        <v>30000</v>
      </c>
      <c r="H25" s="37">
        <f>H27</f>
        <v>30000</v>
      </c>
    </row>
    <row r="26" spans="2:8" ht="28.5" customHeight="1">
      <c r="B26" s="16" t="s">
        <v>140</v>
      </c>
      <c r="C26" s="21" t="s">
        <v>30</v>
      </c>
      <c r="D26" s="14" t="s">
        <v>60</v>
      </c>
      <c r="E26" s="14"/>
      <c r="F26" s="39">
        <f>F27</f>
        <v>30000</v>
      </c>
      <c r="G26" s="40">
        <f>G27</f>
        <v>30000</v>
      </c>
      <c r="H26" s="41">
        <f>H27</f>
        <v>30000</v>
      </c>
    </row>
    <row r="27" spans="2:8" ht="14.25" customHeight="1">
      <c r="B27" s="16" t="s">
        <v>78</v>
      </c>
      <c r="C27" s="21" t="s">
        <v>30</v>
      </c>
      <c r="D27" s="14" t="s">
        <v>60</v>
      </c>
      <c r="E27" s="14" t="s">
        <v>31</v>
      </c>
      <c r="F27" s="39">
        <v>30000</v>
      </c>
      <c r="G27" s="40">
        <v>30000</v>
      </c>
      <c r="H27" s="41">
        <v>30000</v>
      </c>
    </row>
    <row r="28" spans="2:8" ht="18" customHeight="1">
      <c r="B28" s="15" t="s">
        <v>32</v>
      </c>
      <c r="C28" s="19" t="s">
        <v>33</v>
      </c>
      <c r="D28" s="14"/>
      <c r="E28" s="14"/>
      <c r="F28" s="36">
        <f>F29+F31+F33+F35+F36+F38+F41+F43+F45+F47+F49+F51</f>
        <v>3577787.35</v>
      </c>
      <c r="G28" s="38">
        <f>G31+G36+G38+G45+G49</f>
        <v>0</v>
      </c>
      <c r="H28" s="37">
        <f>H31+H36+H38+H45+H49</f>
        <v>0</v>
      </c>
    </row>
    <row r="29" spans="2:8" ht="30" customHeight="1">
      <c r="B29" s="16" t="s">
        <v>164</v>
      </c>
      <c r="C29" s="21" t="s">
        <v>33</v>
      </c>
      <c r="D29" s="14" t="s">
        <v>165</v>
      </c>
      <c r="E29" s="14"/>
      <c r="F29" s="56">
        <f>F30</f>
        <v>146350</v>
      </c>
      <c r="G29" s="40">
        <f>G30</f>
        <v>0</v>
      </c>
      <c r="H29" s="41">
        <f>H30</f>
        <v>0</v>
      </c>
    </row>
    <row r="30" spans="2:8" ht="18" customHeight="1">
      <c r="B30" s="16" t="s">
        <v>77</v>
      </c>
      <c r="C30" s="21" t="s">
        <v>33</v>
      </c>
      <c r="D30" s="14" t="s">
        <v>165</v>
      </c>
      <c r="E30" s="14" t="s">
        <v>16</v>
      </c>
      <c r="F30" s="56">
        <v>146350</v>
      </c>
      <c r="G30" s="40">
        <v>0</v>
      </c>
      <c r="H30" s="41">
        <v>0</v>
      </c>
    </row>
    <row r="31" spans="2:8" ht="56.25" customHeight="1">
      <c r="B31" s="22" t="s">
        <v>45</v>
      </c>
      <c r="C31" s="21" t="s">
        <v>33</v>
      </c>
      <c r="D31" s="20" t="s">
        <v>52</v>
      </c>
      <c r="E31" s="14"/>
      <c r="F31" s="39">
        <f>F32</f>
        <v>43441.67</v>
      </c>
      <c r="G31" s="40">
        <f>G32</f>
        <v>0</v>
      </c>
      <c r="H31" s="41">
        <f>H32</f>
        <v>0</v>
      </c>
    </row>
    <row r="32" spans="2:8" ht="18.75" customHeight="1">
      <c r="B32" s="16" t="s">
        <v>77</v>
      </c>
      <c r="C32" s="21" t="s">
        <v>33</v>
      </c>
      <c r="D32" s="14" t="s">
        <v>52</v>
      </c>
      <c r="E32" s="14" t="s">
        <v>16</v>
      </c>
      <c r="F32" s="39">
        <v>43441.67</v>
      </c>
      <c r="G32" s="40">
        <v>0</v>
      </c>
      <c r="H32" s="41">
        <v>0</v>
      </c>
    </row>
    <row r="33" spans="2:8" ht="35.25" customHeight="1">
      <c r="B33" s="16" t="s">
        <v>152</v>
      </c>
      <c r="C33" s="21" t="s">
        <v>33</v>
      </c>
      <c r="D33" s="20" t="s">
        <v>151</v>
      </c>
      <c r="E33" s="14"/>
      <c r="F33" s="39">
        <f>F34</f>
        <v>10000</v>
      </c>
      <c r="G33" s="40">
        <v>0</v>
      </c>
      <c r="H33" s="41">
        <v>0</v>
      </c>
    </row>
    <row r="34" spans="2:8" ht="35.25" customHeight="1">
      <c r="B34" s="16" t="s">
        <v>66</v>
      </c>
      <c r="C34" s="21" t="s">
        <v>33</v>
      </c>
      <c r="D34" s="14" t="s">
        <v>151</v>
      </c>
      <c r="E34" s="14" t="s">
        <v>65</v>
      </c>
      <c r="F34" s="39">
        <v>10000</v>
      </c>
      <c r="G34" s="40">
        <v>0</v>
      </c>
      <c r="H34" s="41">
        <v>0</v>
      </c>
    </row>
    <row r="35" spans="2:8" ht="35.25" customHeight="1">
      <c r="B35" s="16" t="s">
        <v>191</v>
      </c>
      <c r="C35" s="21" t="s">
        <v>33</v>
      </c>
      <c r="D35" s="14" t="s">
        <v>189</v>
      </c>
      <c r="E35" s="14" t="s">
        <v>190</v>
      </c>
      <c r="F35" s="39">
        <v>67500</v>
      </c>
      <c r="G35" s="40">
        <v>0</v>
      </c>
      <c r="H35" s="41">
        <v>0</v>
      </c>
    </row>
    <row r="36" spans="2:8" ht="36" customHeight="1">
      <c r="B36" s="16" t="s">
        <v>80</v>
      </c>
      <c r="C36" s="21" t="s">
        <v>33</v>
      </c>
      <c r="D36" s="20" t="s">
        <v>79</v>
      </c>
      <c r="E36" s="14"/>
      <c r="F36" s="56">
        <f>F37</f>
        <v>163140</v>
      </c>
      <c r="G36" s="40">
        <f>G37</f>
        <v>0</v>
      </c>
      <c r="H36" s="41">
        <f>H37</f>
        <v>0</v>
      </c>
    </row>
    <row r="37" spans="2:8" ht="12.75" customHeight="1">
      <c r="B37" s="16" t="s">
        <v>77</v>
      </c>
      <c r="C37" s="21" t="s">
        <v>33</v>
      </c>
      <c r="D37" s="14" t="s">
        <v>79</v>
      </c>
      <c r="E37" s="14" t="s">
        <v>16</v>
      </c>
      <c r="F37" s="56">
        <v>163140</v>
      </c>
      <c r="G37" s="40">
        <v>0</v>
      </c>
      <c r="H37" s="41">
        <v>0</v>
      </c>
    </row>
    <row r="38" spans="2:8" ht="36" customHeight="1">
      <c r="B38" s="16" t="s">
        <v>75</v>
      </c>
      <c r="C38" s="21" t="s">
        <v>33</v>
      </c>
      <c r="D38" s="20" t="s">
        <v>76</v>
      </c>
      <c r="E38" s="14"/>
      <c r="F38" s="39">
        <f>F39+F40</f>
        <v>1143429.83</v>
      </c>
      <c r="G38" s="40">
        <f>G39+G40</f>
        <v>0</v>
      </c>
      <c r="H38" s="41">
        <f>H39+H40</f>
        <v>0</v>
      </c>
    </row>
    <row r="39" spans="2:8" ht="14.25" customHeight="1">
      <c r="B39" s="16" t="s">
        <v>77</v>
      </c>
      <c r="C39" s="21" t="s">
        <v>33</v>
      </c>
      <c r="D39" s="14" t="s">
        <v>76</v>
      </c>
      <c r="E39" s="14" t="s">
        <v>16</v>
      </c>
      <c r="F39" s="39">
        <v>1008190.63</v>
      </c>
      <c r="G39" s="40">
        <v>0</v>
      </c>
      <c r="H39" s="41">
        <v>0</v>
      </c>
    </row>
    <row r="40" spans="2:8" ht="14.25" customHeight="1">
      <c r="B40" s="16" t="s">
        <v>90</v>
      </c>
      <c r="C40" s="21" t="s">
        <v>33</v>
      </c>
      <c r="D40" s="14" t="s">
        <v>76</v>
      </c>
      <c r="E40" s="14" t="s">
        <v>89</v>
      </c>
      <c r="F40" s="39">
        <v>135239.2</v>
      </c>
      <c r="G40" s="40">
        <v>0</v>
      </c>
      <c r="H40" s="41">
        <v>0</v>
      </c>
    </row>
    <row r="41" spans="2:8" ht="66" customHeight="1">
      <c r="B41" s="16" t="s">
        <v>166</v>
      </c>
      <c r="C41" s="21" t="s">
        <v>33</v>
      </c>
      <c r="D41" s="14" t="s">
        <v>167</v>
      </c>
      <c r="E41" s="14"/>
      <c r="F41" s="39">
        <f>F42</f>
        <v>350029.98</v>
      </c>
      <c r="G41" s="40">
        <f>G42</f>
        <v>0</v>
      </c>
      <c r="H41" s="41">
        <f>H42</f>
        <v>0</v>
      </c>
    </row>
    <row r="42" spans="2:8" ht="14.25" customHeight="1">
      <c r="B42" s="16" t="s">
        <v>77</v>
      </c>
      <c r="C42" s="21" t="s">
        <v>33</v>
      </c>
      <c r="D42" s="14" t="s">
        <v>167</v>
      </c>
      <c r="E42" s="14" t="s">
        <v>16</v>
      </c>
      <c r="F42" s="39">
        <v>350029.98</v>
      </c>
      <c r="G42" s="40">
        <v>0</v>
      </c>
      <c r="H42" s="41">
        <v>0</v>
      </c>
    </row>
    <row r="43" spans="2:8" ht="63.75" customHeight="1">
      <c r="B43" s="16" t="s">
        <v>178</v>
      </c>
      <c r="C43" s="21" t="s">
        <v>33</v>
      </c>
      <c r="D43" s="14" t="s">
        <v>167</v>
      </c>
      <c r="E43" s="14"/>
      <c r="F43" s="56">
        <f>F44</f>
        <v>120000</v>
      </c>
      <c r="G43" s="40">
        <f>G44</f>
        <v>0</v>
      </c>
      <c r="H43" s="41">
        <f>H44</f>
        <v>0</v>
      </c>
    </row>
    <row r="44" spans="2:8" ht="23.25" customHeight="1">
      <c r="B44" s="16" t="s">
        <v>77</v>
      </c>
      <c r="C44" s="21" t="s">
        <v>33</v>
      </c>
      <c r="D44" s="14" t="s">
        <v>167</v>
      </c>
      <c r="E44" s="14" t="s">
        <v>16</v>
      </c>
      <c r="F44" s="56">
        <v>120000</v>
      </c>
      <c r="G44" s="40">
        <v>0</v>
      </c>
      <c r="H44" s="41">
        <v>0</v>
      </c>
    </row>
    <row r="45" spans="2:8" ht="33.75" customHeight="1">
      <c r="B45" s="22" t="s">
        <v>70</v>
      </c>
      <c r="C45" s="21" t="s">
        <v>33</v>
      </c>
      <c r="D45" s="20" t="s">
        <v>71</v>
      </c>
      <c r="E45" s="14"/>
      <c r="F45" s="39">
        <f>F46</f>
        <v>110689.7</v>
      </c>
      <c r="G45" s="40">
        <f>G46</f>
        <v>0</v>
      </c>
      <c r="H45" s="41">
        <f>H46</f>
        <v>0</v>
      </c>
    </row>
    <row r="46" spans="2:8" ht="12.75" customHeight="1">
      <c r="B46" s="16" t="s">
        <v>77</v>
      </c>
      <c r="C46" s="21" t="s">
        <v>33</v>
      </c>
      <c r="D46" s="14" t="s">
        <v>71</v>
      </c>
      <c r="E46" s="14" t="s">
        <v>16</v>
      </c>
      <c r="F46" s="39">
        <v>110689.7</v>
      </c>
      <c r="G46" s="40">
        <v>0</v>
      </c>
      <c r="H46" s="41">
        <v>0</v>
      </c>
    </row>
    <row r="47" spans="2:8" ht="39.75" customHeight="1">
      <c r="B47" s="16" t="s">
        <v>168</v>
      </c>
      <c r="C47" s="21" t="s">
        <v>33</v>
      </c>
      <c r="D47" s="14" t="s">
        <v>169</v>
      </c>
      <c r="E47" s="14"/>
      <c r="F47" s="39">
        <f>F48</f>
        <v>4000</v>
      </c>
      <c r="G47" s="40">
        <f>G48</f>
        <v>0</v>
      </c>
      <c r="H47" s="41">
        <f>H48</f>
        <v>0</v>
      </c>
    </row>
    <row r="48" spans="2:8" ht="12.75" customHeight="1">
      <c r="B48" s="16" t="s">
        <v>77</v>
      </c>
      <c r="C48" s="21" t="s">
        <v>33</v>
      </c>
      <c r="D48" s="14" t="s">
        <v>169</v>
      </c>
      <c r="E48" s="14" t="s">
        <v>16</v>
      </c>
      <c r="F48" s="39">
        <v>4000</v>
      </c>
      <c r="G48" s="40">
        <v>0</v>
      </c>
      <c r="H48" s="41">
        <v>0</v>
      </c>
    </row>
    <row r="49" spans="2:8" ht="44.25" customHeight="1">
      <c r="B49" s="16" t="s">
        <v>119</v>
      </c>
      <c r="C49" s="21" t="s">
        <v>33</v>
      </c>
      <c r="D49" s="14" t="s">
        <v>120</v>
      </c>
      <c r="E49" s="14"/>
      <c r="F49" s="39">
        <f>F50</f>
        <v>546000</v>
      </c>
      <c r="G49" s="40">
        <f>G50</f>
        <v>0</v>
      </c>
      <c r="H49" s="41">
        <f>H50</f>
        <v>0</v>
      </c>
    </row>
    <row r="50" spans="2:8" ht="12.75" customHeight="1">
      <c r="B50" s="16" t="s">
        <v>77</v>
      </c>
      <c r="C50" s="21" t="s">
        <v>33</v>
      </c>
      <c r="D50" s="14" t="s">
        <v>120</v>
      </c>
      <c r="E50" s="14" t="s">
        <v>16</v>
      </c>
      <c r="F50" s="39">
        <v>546000</v>
      </c>
      <c r="G50" s="40">
        <v>0</v>
      </c>
      <c r="H50" s="41">
        <v>0</v>
      </c>
    </row>
    <row r="51" spans="2:8" ht="141" customHeight="1">
      <c r="B51" s="58" t="s">
        <v>181</v>
      </c>
      <c r="C51" s="21" t="s">
        <v>33</v>
      </c>
      <c r="D51" s="14" t="s">
        <v>182</v>
      </c>
      <c r="E51" s="14"/>
      <c r="F51" s="39">
        <f>F52</f>
        <v>873206.17</v>
      </c>
      <c r="G51" s="40">
        <f>G52</f>
        <v>0</v>
      </c>
      <c r="H51" s="41">
        <f>H52</f>
        <v>0</v>
      </c>
    </row>
    <row r="52" spans="2:8" ht="21" customHeight="1">
      <c r="B52" s="16" t="s">
        <v>77</v>
      </c>
      <c r="C52" s="21" t="s">
        <v>33</v>
      </c>
      <c r="D52" s="14" t="s">
        <v>182</v>
      </c>
      <c r="E52" s="14" t="s">
        <v>16</v>
      </c>
      <c r="F52" s="39">
        <v>873206.17</v>
      </c>
      <c r="G52" s="40">
        <v>0</v>
      </c>
      <c r="H52" s="41">
        <v>0</v>
      </c>
    </row>
    <row r="53" spans="2:8" ht="13.5" customHeight="1">
      <c r="B53" s="15" t="s">
        <v>36</v>
      </c>
      <c r="C53" s="19" t="s">
        <v>37</v>
      </c>
      <c r="D53" s="14"/>
      <c r="E53" s="14"/>
      <c r="F53" s="36">
        <f>F63+F54</f>
        <v>22857882.79</v>
      </c>
      <c r="G53" s="38">
        <f>G63+G54</f>
        <v>3472000</v>
      </c>
      <c r="H53" s="37">
        <f>H63+H54</f>
        <v>3652000</v>
      </c>
    </row>
    <row r="54" spans="2:8" ht="13.5" customHeight="1">
      <c r="B54" s="15" t="s">
        <v>102</v>
      </c>
      <c r="C54" s="19" t="s">
        <v>95</v>
      </c>
      <c r="D54" s="14"/>
      <c r="E54" s="14"/>
      <c r="F54" s="36">
        <f>F55</f>
        <v>168609</v>
      </c>
      <c r="G54" s="38">
        <v>0</v>
      </c>
      <c r="H54" s="37">
        <v>0</v>
      </c>
    </row>
    <row r="55" spans="2:8" ht="76.5" customHeight="1">
      <c r="B55" s="16" t="s">
        <v>193</v>
      </c>
      <c r="C55" s="21" t="s">
        <v>95</v>
      </c>
      <c r="D55" s="14" t="s">
        <v>192</v>
      </c>
      <c r="E55" s="14"/>
      <c r="F55" s="36">
        <f>F56</f>
        <v>168609</v>
      </c>
      <c r="G55" s="38">
        <f>G56</f>
        <v>0</v>
      </c>
      <c r="H55" s="37">
        <f>H56</f>
        <v>0</v>
      </c>
    </row>
    <row r="56" spans="2:8" ht="60" customHeight="1">
      <c r="B56" s="60" t="s">
        <v>194</v>
      </c>
      <c r="C56" s="21" t="s">
        <v>95</v>
      </c>
      <c r="D56" s="14" t="s">
        <v>192</v>
      </c>
      <c r="E56" s="14" t="s">
        <v>16</v>
      </c>
      <c r="F56" s="39">
        <f>F58+F60+F62</f>
        <v>168609</v>
      </c>
      <c r="G56" s="40">
        <v>0</v>
      </c>
      <c r="H56" s="41">
        <v>0</v>
      </c>
    </row>
    <row r="57" spans="2:8" ht="60" customHeight="1">
      <c r="B57" s="16" t="s">
        <v>195</v>
      </c>
      <c r="C57" s="21" t="s">
        <v>95</v>
      </c>
      <c r="D57" s="14" t="s">
        <v>192</v>
      </c>
      <c r="E57" s="14"/>
      <c r="F57" s="39">
        <f>F58</f>
        <v>142289.14</v>
      </c>
      <c r="G57" s="40">
        <f>G58</f>
        <v>0</v>
      </c>
      <c r="H57" s="41">
        <f>H58</f>
        <v>0</v>
      </c>
    </row>
    <row r="58" spans="2:8" ht="24.75" customHeight="1">
      <c r="B58" s="16" t="s">
        <v>77</v>
      </c>
      <c r="C58" s="21" t="s">
        <v>95</v>
      </c>
      <c r="D58" s="14" t="s">
        <v>192</v>
      </c>
      <c r="E58" s="14" t="s">
        <v>16</v>
      </c>
      <c r="F58" s="39">
        <v>142289.14</v>
      </c>
      <c r="G58" s="40">
        <v>0</v>
      </c>
      <c r="H58" s="41">
        <v>0</v>
      </c>
    </row>
    <row r="59" spans="2:8" ht="60" customHeight="1">
      <c r="B59" s="16" t="s">
        <v>196</v>
      </c>
      <c r="C59" s="21" t="s">
        <v>95</v>
      </c>
      <c r="D59" s="14" t="s">
        <v>192</v>
      </c>
      <c r="E59" s="14"/>
      <c r="F59" s="39">
        <f>F60</f>
        <v>21261.59</v>
      </c>
      <c r="G59" s="40">
        <f>G60</f>
        <v>0</v>
      </c>
      <c r="H59" s="41">
        <f>H60</f>
        <v>0</v>
      </c>
    </row>
    <row r="60" spans="2:8" ht="25.5" customHeight="1">
      <c r="B60" s="16" t="s">
        <v>77</v>
      </c>
      <c r="C60" s="21" t="s">
        <v>95</v>
      </c>
      <c r="D60" s="14" t="s">
        <v>192</v>
      </c>
      <c r="E60" s="14" t="s">
        <v>16</v>
      </c>
      <c r="F60" s="39">
        <v>21261.59</v>
      </c>
      <c r="G60" s="40">
        <v>0</v>
      </c>
      <c r="H60" s="41">
        <v>0</v>
      </c>
    </row>
    <row r="61" spans="2:8" ht="60" customHeight="1">
      <c r="B61" s="16" t="s">
        <v>197</v>
      </c>
      <c r="C61" s="21" t="s">
        <v>95</v>
      </c>
      <c r="D61" s="14" t="s">
        <v>192</v>
      </c>
      <c r="E61" s="14"/>
      <c r="F61" s="39">
        <f>F62</f>
        <v>5058.27</v>
      </c>
      <c r="G61" s="40">
        <f>G62</f>
        <v>0</v>
      </c>
      <c r="H61" s="41">
        <f>H62</f>
        <v>0</v>
      </c>
    </row>
    <row r="62" spans="2:8" ht="24.75" customHeight="1">
      <c r="B62" s="16" t="s">
        <v>77</v>
      </c>
      <c r="C62" s="21" t="s">
        <v>95</v>
      </c>
      <c r="D62" s="14" t="s">
        <v>192</v>
      </c>
      <c r="E62" s="14" t="s">
        <v>16</v>
      </c>
      <c r="F62" s="39">
        <v>5058.27</v>
      </c>
      <c r="G62" s="40">
        <v>0</v>
      </c>
      <c r="H62" s="41">
        <v>0</v>
      </c>
    </row>
    <row r="63" spans="2:8" ht="14.25" customHeight="1">
      <c r="B63" s="15" t="s">
        <v>28</v>
      </c>
      <c r="C63" s="19" t="s">
        <v>18</v>
      </c>
      <c r="D63" s="20"/>
      <c r="E63" s="20"/>
      <c r="F63" s="36">
        <f>F64+F66+F68+F72</f>
        <v>22689273.79</v>
      </c>
      <c r="G63" s="38">
        <f>G66+G68+G72</f>
        <v>3472000</v>
      </c>
      <c r="H63" s="37">
        <f>H66+H68+H72</f>
        <v>3652000</v>
      </c>
    </row>
    <row r="64" spans="2:8" ht="54.75" customHeight="1">
      <c r="B64" s="16" t="s">
        <v>116</v>
      </c>
      <c r="C64" s="21" t="s">
        <v>18</v>
      </c>
      <c r="D64" s="14" t="s">
        <v>117</v>
      </c>
      <c r="E64" s="14"/>
      <c r="F64" s="39">
        <f>F65</f>
        <v>18504300</v>
      </c>
      <c r="G64" s="40">
        <f>G65</f>
        <v>0</v>
      </c>
      <c r="H64" s="41">
        <f>H65</f>
        <v>0</v>
      </c>
    </row>
    <row r="65" spans="2:8" ht="14.25" customHeight="1">
      <c r="B65" s="16" t="s">
        <v>77</v>
      </c>
      <c r="C65" s="21" t="s">
        <v>18</v>
      </c>
      <c r="D65" s="14" t="s">
        <v>117</v>
      </c>
      <c r="E65" s="14" t="s">
        <v>16</v>
      </c>
      <c r="F65" s="39">
        <v>18504300</v>
      </c>
      <c r="G65" s="40">
        <v>0</v>
      </c>
      <c r="H65" s="41">
        <v>0</v>
      </c>
    </row>
    <row r="66" spans="2:8" ht="41.25" customHeight="1">
      <c r="B66" s="16" t="s">
        <v>25</v>
      </c>
      <c r="C66" s="21" t="s">
        <v>18</v>
      </c>
      <c r="D66" s="20" t="s">
        <v>53</v>
      </c>
      <c r="E66" s="14"/>
      <c r="F66" s="39">
        <f>F67</f>
        <v>3201040.41</v>
      </c>
      <c r="G66" s="40">
        <f>G67</f>
        <v>2624200</v>
      </c>
      <c r="H66" s="41">
        <f>H67</f>
        <v>2604200</v>
      </c>
    </row>
    <row r="67" spans="2:10" ht="14.25" customHeight="1">
      <c r="B67" s="16" t="s">
        <v>77</v>
      </c>
      <c r="C67" s="21" t="s">
        <v>18</v>
      </c>
      <c r="D67" s="14" t="s">
        <v>53</v>
      </c>
      <c r="E67" s="14" t="s">
        <v>16</v>
      </c>
      <c r="F67" s="56">
        <v>3201040.41</v>
      </c>
      <c r="G67" s="40">
        <v>2624200</v>
      </c>
      <c r="H67" s="41">
        <v>2604200</v>
      </c>
      <c r="J67">
        <v>19769.98</v>
      </c>
    </row>
    <row r="68" spans="2:8" ht="49.5" customHeight="1">
      <c r="B68" s="16" t="s">
        <v>72</v>
      </c>
      <c r="C68" s="21" t="s">
        <v>18</v>
      </c>
      <c r="D68" s="20" t="s">
        <v>53</v>
      </c>
      <c r="E68" s="14"/>
      <c r="F68" s="39">
        <f>F69+F70+F71</f>
        <v>10022.380000000001</v>
      </c>
      <c r="G68" s="40">
        <f>G69+G70</f>
        <v>397800</v>
      </c>
      <c r="H68" s="41">
        <f>H69+H70</f>
        <v>302500</v>
      </c>
    </row>
    <row r="69" spans="2:8" ht="12.75" customHeight="1">
      <c r="B69" s="16" t="s">
        <v>77</v>
      </c>
      <c r="C69" s="21" t="s">
        <v>18</v>
      </c>
      <c r="D69" s="14" t="s">
        <v>53</v>
      </c>
      <c r="E69" s="14" t="s">
        <v>16</v>
      </c>
      <c r="F69" s="39">
        <v>0</v>
      </c>
      <c r="G69" s="40">
        <v>395300</v>
      </c>
      <c r="H69" s="41">
        <v>300000</v>
      </c>
    </row>
    <row r="70" spans="2:8" ht="12.75" customHeight="1">
      <c r="B70" s="16" t="s">
        <v>90</v>
      </c>
      <c r="C70" s="21" t="s">
        <v>18</v>
      </c>
      <c r="D70" s="14" t="s">
        <v>53</v>
      </c>
      <c r="E70" s="14" t="s">
        <v>89</v>
      </c>
      <c r="F70" s="39">
        <v>2641.38</v>
      </c>
      <c r="G70" s="40">
        <v>2500</v>
      </c>
      <c r="H70" s="41">
        <v>2500</v>
      </c>
    </row>
    <row r="71" spans="2:8" ht="33" customHeight="1">
      <c r="B71" s="16" t="s">
        <v>93</v>
      </c>
      <c r="C71" s="21" t="s">
        <v>18</v>
      </c>
      <c r="D71" s="14" t="s">
        <v>53</v>
      </c>
      <c r="E71" s="14" t="s">
        <v>94</v>
      </c>
      <c r="F71" s="39">
        <v>7381</v>
      </c>
      <c r="G71" s="40">
        <v>0</v>
      </c>
      <c r="H71" s="41">
        <v>0</v>
      </c>
    </row>
    <row r="72" spans="2:8" ht="32.25" customHeight="1">
      <c r="B72" s="16" t="s">
        <v>91</v>
      </c>
      <c r="C72" s="21" t="s">
        <v>18</v>
      </c>
      <c r="D72" s="14" t="s">
        <v>92</v>
      </c>
      <c r="E72" s="14"/>
      <c r="F72" s="39">
        <f>F73</f>
        <v>973911</v>
      </c>
      <c r="G72" s="40">
        <f>G73</f>
        <v>450000</v>
      </c>
      <c r="H72" s="41">
        <f>H73</f>
        <v>745300</v>
      </c>
    </row>
    <row r="73" spans="2:8" ht="12.75" customHeight="1">
      <c r="B73" s="16" t="s">
        <v>77</v>
      </c>
      <c r="C73" s="21" t="s">
        <v>18</v>
      </c>
      <c r="D73" s="14" t="s">
        <v>92</v>
      </c>
      <c r="E73" s="14" t="s">
        <v>16</v>
      </c>
      <c r="F73" s="39">
        <v>973911</v>
      </c>
      <c r="G73" s="40">
        <v>450000</v>
      </c>
      <c r="H73" s="41">
        <v>745300</v>
      </c>
    </row>
    <row r="74" spans="2:8" ht="42" customHeight="1">
      <c r="B74" s="15" t="s">
        <v>153</v>
      </c>
      <c r="C74" s="19" t="s">
        <v>155</v>
      </c>
      <c r="D74" s="20"/>
      <c r="E74" s="20"/>
      <c r="F74" s="36">
        <f aca="true" t="shared" si="0" ref="F74:H75">F75</f>
        <v>190000</v>
      </c>
      <c r="G74" s="38">
        <f t="shared" si="0"/>
        <v>0</v>
      </c>
      <c r="H74" s="37">
        <f t="shared" si="0"/>
        <v>0</v>
      </c>
    </row>
    <row r="75" spans="2:8" ht="39.75" customHeight="1">
      <c r="B75" s="16" t="s">
        <v>154</v>
      </c>
      <c r="C75" s="21" t="s">
        <v>155</v>
      </c>
      <c r="D75" s="14" t="s">
        <v>156</v>
      </c>
      <c r="E75" s="14"/>
      <c r="F75" s="39">
        <f t="shared" si="0"/>
        <v>190000</v>
      </c>
      <c r="G75" s="40">
        <f t="shared" si="0"/>
        <v>0</v>
      </c>
      <c r="H75" s="41">
        <f t="shared" si="0"/>
        <v>0</v>
      </c>
    </row>
    <row r="76" spans="2:8" ht="21" customHeight="1">
      <c r="B76" s="16" t="s">
        <v>77</v>
      </c>
      <c r="C76" s="21" t="s">
        <v>155</v>
      </c>
      <c r="D76" s="14" t="s">
        <v>156</v>
      </c>
      <c r="E76" s="14" t="s">
        <v>16</v>
      </c>
      <c r="F76" s="39">
        <v>190000</v>
      </c>
      <c r="G76" s="40">
        <v>0</v>
      </c>
      <c r="H76" s="41">
        <v>0</v>
      </c>
    </row>
    <row r="77" spans="2:8" s="30" customFormat="1" ht="18" customHeight="1">
      <c r="B77" s="15" t="s">
        <v>38</v>
      </c>
      <c r="C77" s="19" t="s">
        <v>39</v>
      </c>
      <c r="D77" s="14"/>
      <c r="E77" s="14"/>
      <c r="F77" s="36">
        <f>F78+F86+F113</f>
        <v>76829868.07</v>
      </c>
      <c r="G77" s="38">
        <f>G78+G86+G113</f>
        <v>69221420</v>
      </c>
      <c r="H77" s="42">
        <f>H78+H86+H113</f>
        <v>60166650</v>
      </c>
    </row>
    <row r="78" spans="2:8" ht="13.5" customHeight="1">
      <c r="B78" s="15" t="s">
        <v>9</v>
      </c>
      <c r="C78" s="19" t="s">
        <v>5</v>
      </c>
      <c r="D78" s="20"/>
      <c r="E78" s="20"/>
      <c r="F78" s="36">
        <f>F79+F82+F84</f>
        <v>1905167.48</v>
      </c>
      <c r="G78" s="38">
        <f>G82+G84</f>
        <v>0</v>
      </c>
      <c r="H78" s="37">
        <f>H82+H84</f>
        <v>0</v>
      </c>
    </row>
    <row r="79" spans="2:8" ht="13.5" customHeight="1">
      <c r="B79" s="16" t="s">
        <v>141</v>
      </c>
      <c r="C79" s="19" t="s">
        <v>5</v>
      </c>
      <c r="D79" s="14" t="s">
        <v>115</v>
      </c>
      <c r="E79" s="20"/>
      <c r="F79" s="39">
        <f>F80+F81</f>
        <v>1374489</v>
      </c>
      <c r="G79" s="38">
        <f>G81</f>
        <v>0</v>
      </c>
      <c r="H79" s="37">
        <f>H81</f>
        <v>0</v>
      </c>
    </row>
    <row r="80" spans="2:8" ht="13.5" customHeight="1">
      <c r="B80" s="16" t="s">
        <v>77</v>
      </c>
      <c r="C80" s="21" t="s">
        <v>5</v>
      </c>
      <c r="D80" s="14" t="s">
        <v>115</v>
      </c>
      <c r="E80" s="14" t="s">
        <v>16</v>
      </c>
      <c r="F80" s="39">
        <v>25000</v>
      </c>
      <c r="G80" s="38">
        <v>0</v>
      </c>
      <c r="H80" s="37">
        <v>0</v>
      </c>
    </row>
    <row r="81" spans="2:8" s="48" customFormat="1" ht="31.5" customHeight="1">
      <c r="B81" s="16" t="s">
        <v>93</v>
      </c>
      <c r="C81" s="21" t="s">
        <v>5</v>
      </c>
      <c r="D81" s="14" t="s">
        <v>115</v>
      </c>
      <c r="E81" s="14" t="s">
        <v>94</v>
      </c>
      <c r="F81" s="39">
        <v>1349489</v>
      </c>
      <c r="G81" s="40">
        <v>0</v>
      </c>
      <c r="H81" s="41">
        <v>0</v>
      </c>
    </row>
    <row r="82" spans="2:8" ht="13.5" customHeight="1">
      <c r="B82" s="16" t="s">
        <v>73</v>
      </c>
      <c r="C82" s="21" t="s">
        <v>5</v>
      </c>
      <c r="D82" s="20" t="s">
        <v>74</v>
      </c>
      <c r="E82" s="14"/>
      <c r="F82" s="39">
        <f>F83</f>
        <v>288200</v>
      </c>
      <c r="G82" s="40">
        <f>G83</f>
        <v>0</v>
      </c>
      <c r="H82" s="41">
        <f>H83</f>
        <v>0</v>
      </c>
    </row>
    <row r="83" spans="2:8" ht="14.25" customHeight="1">
      <c r="B83" s="16" t="s">
        <v>77</v>
      </c>
      <c r="C83" s="21" t="s">
        <v>5</v>
      </c>
      <c r="D83" s="14" t="s">
        <v>74</v>
      </c>
      <c r="E83" s="14" t="s">
        <v>16</v>
      </c>
      <c r="F83" s="39">
        <v>288200</v>
      </c>
      <c r="G83" s="40">
        <v>0</v>
      </c>
      <c r="H83" s="41">
        <v>0</v>
      </c>
    </row>
    <row r="84" spans="2:8" ht="43.5" customHeight="1">
      <c r="B84" s="22" t="s">
        <v>46</v>
      </c>
      <c r="C84" s="21" t="s">
        <v>5</v>
      </c>
      <c r="D84" s="20" t="s">
        <v>54</v>
      </c>
      <c r="E84" s="14"/>
      <c r="F84" s="39">
        <f>F85</f>
        <v>242478.48</v>
      </c>
      <c r="G84" s="40">
        <f>G85</f>
        <v>0</v>
      </c>
      <c r="H84" s="41">
        <f>H85</f>
        <v>0</v>
      </c>
    </row>
    <row r="85" spans="2:8" ht="13.5" customHeight="1">
      <c r="B85" s="16" t="s">
        <v>77</v>
      </c>
      <c r="C85" s="21" t="s">
        <v>5</v>
      </c>
      <c r="D85" s="14" t="s">
        <v>54</v>
      </c>
      <c r="E85" s="14" t="s">
        <v>16</v>
      </c>
      <c r="F85" s="39">
        <v>242478.48</v>
      </c>
      <c r="G85" s="40">
        <v>0</v>
      </c>
      <c r="H85" s="41">
        <v>0</v>
      </c>
    </row>
    <row r="86" spans="2:8" ht="13.5" customHeight="1">
      <c r="B86" s="15" t="s">
        <v>26</v>
      </c>
      <c r="C86" s="19" t="s">
        <v>27</v>
      </c>
      <c r="D86" s="20"/>
      <c r="E86" s="20"/>
      <c r="F86" s="36">
        <f>F87+F89+F91+F93+F95+F99+F101+F103+F105+F107+F109+F111</f>
        <v>64544366.04</v>
      </c>
      <c r="G86" s="38">
        <f>G87+G89+G94+G95+G105+G111</f>
        <v>68645500</v>
      </c>
      <c r="H86" s="37">
        <f>H87+H89+H94+H95+H105</f>
        <v>59775500</v>
      </c>
    </row>
    <row r="87" spans="2:8" ht="65.25" customHeight="1">
      <c r="B87" s="55" t="s">
        <v>142</v>
      </c>
      <c r="C87" s="19" t="s">
        <v>27</v>
      </c>
      <c r="D87" s="14" t="s">
        <v>98</v>
      </c>
      <c r="E87" s="14"/>
      <c r="F87" s="39">
        <f>F88</f>
        <v>59383800</v>
      </c>
      <c r="G87" s="40">
        <f>G88</f>
        <v>59383800</v>
      </c>
      <c r="H87" s="41">
        <f>H88</f>
        <v>59383800</v>
      </c>
    </row>
    <row r="88" spans="2:8" ht="81" customHeight="1">
      <c r="B88" s="55" t="s">
        <v>149</v>
      </c>
      <c r="C88" s="19" t="s">
        <v>27</v>
      </c>
      <c r="D88" s="14" t="s">
        <v>98</v>
      </c>
      <c r="E88" s="14" t="s">
        <v>100</v>
      </c>
      <c r="F88" s="39">
        <v>59383800</v>
      </c>
      <c r="G88" s="40">
        <v>59383800</v>
      </c>
      <c r="H88" s="41">
        <v>59383800</v>
      </c>
    </row>
    <row r="89" spans="2:8" ht="69.75" customHeight="1">
      <c r="B89" s="16" t="s">
        <v>96</v>
      </c>
      <c r="C89" s="19" t="s">
        <v>27</v>
      </c>
      <c r="D89" s="20" t="s">
        <v>99</v>
      </c>
      <c r="E89" s="20"/>
      <c r="F89" s="39">
        <f>F90</f>
        <v>5938.97</v>
      </c>
      <c r="G89" s="40">
        <v>0</v>
      </c>
      <c r="H89" s="41">
        <v>0</v>
      </c>
    </row>
    <row r="90" spans="2:8" ht="94.5" customHeight="1">
      <c r="B90" s="16" t="s">
        <v>97</v>
      </c>
      <c r="C90" s="19" t="s">
        <v>27</v>
      </c>
      <c r="D90" s="14" t="s">
        <v>99</v>
      </c>
      <c r="E90" s="14" t="s">
        <v>100</v>
      </c>
      <c r="F90" s="39">
        <v>5938.97</v>
      </c>
      <c r="G90" s="40">
        <v>0</v>
      </c>
      <c r="H90" s="41">
        <v>0</v>
      </c>
    </row>
    <row r="91" spans="2:8" ht="84.75" customHeight="1">
      <c r="B91" s="16" t="s">
        <v>199</v>
      </c>
      <c r="C91" s="19" t="s">
        <v>27</v>
      </c>
      <c r="D91" s="14" t="s">
        <v>198</v>
      </c>
      <c r="E91" s="14"/>
      <c r="F91" s="39">
        <f>F92</f>
        <v>884759</v>
      </c>
      <c r="G91" s="40">
        <f>G92</f>
        <v>0</v>
      </c>
      <c r="H91" s="41">
        <f>H92</f>
        <v>0</v>
      </c>
    </row>
    <row r="92" spans="2:8" ht="43.5" customHeight="1">
      <c r="B92" s="52" t="s">
        <v>130</v>
      </c>
      <c r="C92" s="19" t="s">
        <v>27</v>
      </c>
      <c r="D92" s="14" t="s">
        <v>198</v>
      </c>
      <c r="E92" s="14" t="s">
        <v>131</v>
      </c>
      <c r="F92" s="39">
        <v>884759</v>
      </c>
      <c r="G92" s="40">
        <v>0</v>
      </c>
      <c r="H92" s="41">
        <v>0</v>
      </c>
    </row>
    <row r="93" spans="2:8" ht="38.25" customHeight="1">
      <c r="B93" s="16" t="s">
        <v>143</v>
      </c>
      <c r="C93" s="19" t="s">
        <v>27</v>
      </c>
      <c r="D93" s="20" t="s">
        <v>101</v>
      </c>
      <c r="E93" s="14"/>
      <c r="F93" s="39">
        <f>F94</f>
        <v>243130</v>
      </c>
      <c r="G93" s="40">
        <f>G94</f>
        <v>0</v>
      </c>
      <c r="H93" s="41">
        <f>H94</f>
        <v>0</v>
      </c>
    </row>
    <row r="94" spans="2:8" ht="31.5" customHeight="1">
      <c r="B94" s="16" t="s">
        <v>93</v>
      </c>
      <c r="C94" s="21" t="s">
        <v>27</v>
      </c>
      <c r="D94" s="14" t="s">
        <v>101</v>
      </c>
      <c r="E94" s="14" t="s">
        <v>94</v>
      </c>
      <c r="F94" s="39">
        <v>243130</v>
      </c>
      <c r="G94" s="40">
        <v>0</v>
      </c>
      <c r="H94" s="41">
        <v>0</v>
      </c>
    </row>
    <row r="95" spans="2:8" ht="26.25" customHeight="1">
      <c r="B95" s="23" t="s">
        <v>55</v>
      </c>
      <c r="C95" s="21" t="s">
        <v>27</v>
      </c>
      <c r="D95" s="20" t="s">
        <v>56</v>
      </c>
      <c r="E95" s="14"/>
      <c r="F95" s="39">
        <f>F96+F98+F97</f>
        <v>1470775.5099999998</v>
      </c>
      <c r="G95" s="40">
        <f>G96+G98</f>
        <v>0</v>
      </c>
      <c r="H95" s="41">
        <f>H96+H98</f>
        <v>0</v>
      </c>
    </row>
    <row r="96" spans="2:8" ht="14.25" customHeight="1">
      <c r="B96" s="16" t="s">
        <v>77</v>
      </c>
      <c r="C96" s="21" t="s">
        <v>27</v>
      </c>
      <c r="D96" s="14" t="s">
        <v>56</v>
      </c>
      <c r="E96" s="14" t="s">
        <v>16</v>
      </c>
      <c r="F96" s="56">
        <v>1178521.39</v>
      </c>
      <c r="G96" s="40">
        <v>0</v>
      </c>
      <c r="H96" s="41">
        <v>0</v>
      </c>
    </row>
    <row r="97" spans="2:8" ht="40.5" customHeight="1">
      <c r="B97" s="16" t="s">
        <v>160</v>
      </c>
      <c r="C97" s="21" t="s">
        <v>27</v>
      </c>
      <c r="D97" s="14" t="s">
        <v>56</v>
      </c>
      <c r="E97" s="14" t="s">
        <v>131</v>
      </c>
      <c r="F97" s="56">
        <v>3000</v>
      </c>
      <c r="G97" s="40">
        <v>0</v>
      </c>
      <c r="H97" s="41">
        <v>0</v>
      </c>
    </row>
    <row r="98" spans="2:8" ht="26.25" customHeight="1">
      <c r="B98" s="16" t="s">
        <v>90</v>
      </c>
      <c r="C98" s="21" t="s">
        <v>27</v>
      </c>
      <c r="D98" s="14" t="s">
        <v>56</v>
      </c>
      <c r="E98" s="14" t="s">
        <v>89</v>
      </c>
      <c r="F98" s="39">
        <v>289254.12</v>
      </c>
      <c r="G98" s="40">
        <v>0</v>
      </c>
      <c r="H98" s="41">
        <v>0</v>
      </c>
    </row>
    <row r="99" spans="2:8" ht="138" customHeight="1">
      <c r="B99" s="58" t="s">
        <v>183</v>
      </c>
      <c r="C99" s="21" t="s">
        <v>27</v>
      </c>
      <c r="D99" s="14" t="s">
        <v>184</v>
      </c>
      <c r="E99" s="14"/>
      <c r="F99" s="56">
        <f>F100</f>
        <v>554057.2</v>
      </c>
      <c r="G99" s="40">
        <f>G100</f>
        <v>0</v>
      </c>
      <c r="H99" s="41">
        <f>H100</f>
        <v>0</v>
      </c>
    </row>
    <row r="100" spans="2:8" ht="26.25" customHeight="1">
      <c r="B100" s="16" t="s">
        <v>77</v>
      </c>
      <c r="C100" s="21" t="s">
        <v>27</v>
      </c>
      <c r="D100" s="14" t="s">
        <v>184</v>
      </c>
      <c r="E100" s="14" t="s">
        <v>16</v>
      </c>
      <c r="F100" s="56">
        <v>554057.2</v>
      </c>
      <c r="G100" s="40">
        <v>0</v>
      </c>
      <c r="H100" s="41">
        <v>0</v>
      </c>
    </row>
    <row r="101" spans="2:8" ht="58.5" customHeight="1">
      <c r="B101" s="16" t="s">
        <v>170</v>
      </c>
      <c r="C101" s="21" t="s">
        <v>27</v>
      </c>
      <c r="D101" s="14" t="s">
        <v>171</v>
      </c>
      <c r="E101" s="14"/>
      <c r="F101" s="39">
        <f>F102</f>
        <v>218249.64</v>
      </c>
      <c r="G101" s="40">
        <f>G102</f>
        <v>0</v>
      </c>
      <c r="H101" s="41">
        <f>H102</f>
        <v>0</v>
      </c>
    </row>
    <row r="102" spans="2:8" ht="26.25" customHeight="1">
      <c r="B102" s="16" t="s">
        <v>77</v>
      </c>
      <c r="C102" s="21" t="s">
        <v>27</v>
      </c>
      <c r="D102" s="14" t="s">
        <v>171</v>
      </c>
      <c r="E102" s="14" t="s">
        <v>16</v>
      </c>
      <c r="F102" s="39">
        <v>218249.64</v>
      </c>
      <c r="G102" s="40">
        <v>0</v>
      </c>
      <c r="H102" s="41">
        <v>0</v>
      </c>
    </row>
    <row r="103" spans="2:8" ht="72.75" customHeight="1">
      <c r="B103" s="16" t="s">
        <v>179</v>
      </c>
      <c r="C103" s="21" t="s">
        <v>27</v>
      </c>
      <c r="D103" s="14" t="s">
        <v>171</v>
      </c>
      <c r="E103" s="14"/>
      <c r="F103" s="56">
        <f>F104</f>
        <v>77000</v>
      </c>
      <c r="G103" s="40">
        <f>G104</f>
        <v>0</v>
      </c>
      <c r="H103" s="41">
        <f>H104</f>
        <v>0</v>
      </c>
    </row>
    <row r="104" spans="2:8" ht="26.25" customHeight="1">
      <c r="B104" s="16" t="s">
        <v>77</v>
      </c>
      <c r="C104" s="21" t="s">
        <v>27</v>
      </c>
      <c r="D104" s="14" t="s">
        <v>171</v>
      </c>
      <c r="E104" s="14" t="s">
        <v>16</v>
      </c>
      <c r="F104" s="56">
        <v>77000</v>
      </c>
      <c r="G104" s="40">
        <v>0</v>
      </c>
      <c r="H104" s="41">
        <v>0</v>
      </c>
    </row>
    <row r="105" spans="2:8" ht="33" customHeight="1">
      <c r="B105" s="23" t="s">
        <v>82</v>
      </c>
      <c r="C105" s="21" t="s">
        <v>27</v>
      </c>
      <c r="D105" s="20" t="s">
        <v>81</v>
      </c>
      <c r="E105" s="14"/>
      <c r="F105" s="39">
        <f>F106</f>
        <v>1180483.62</v>
      </c>
      <c r="G105" s="40">
        <f>G106</f>
        <v>391700</v>
      </c>
      <c r="H105" s="41">
        <f>H106</f>
        <v>391700</v>
      </c>
    </row>
    <row r="106" spans="2:8" ht="14.25" customHeight="1">
      <c r="B106" s="32" t="s">
        <v>77</v>
      </c>
      <c r="C106" s="21" t="s">
        <v>27</v>
      </c>
      <c r="D106" s="14" t="s">
        <v>81</v>
      </c>
      <c r="E106" s="14" t="s">
        <v>16</v>
      </c>
      <c r="F106" s="39">
        <v>1180483.62</v>
      </c>
      <c r="G106" s="40">
        <v>391700</v>
      </c>
      <c r="H106" s="41">
        <v>391700</v>
      </c>
    </row>
    <row r="107" spans="2:8" ht="74.25" customHeight="1">
      <c r="B107" s="55" t="s">
        <v>175</v>
      </c>
      <c r="C107" s="21" t="s">
        <v>27</v>
      </c>
      <c r="D107" s="57" t="s">
        <v>177</v>
      </c>
      <c r="E107" s="14"/>
      <c r="F107" s="56">
        <f>F108</f>
        <v>256752.1</v>
      </c>
      <c r="G107" s="40">
        <f>G108</f>
        <v>0</v>
      </c>
      <c r="H107" s="41">
        <f>H108</f>
        <v>0</v>
      </c>
    </row>
    <row r="108" spans="2:8" ht="81.75" customHeight="1">
      <c r="B108" s="55" t="s">
        <v>176</v>
      </c>
      <c r="C108" s="21" t="s">
        <v>27</v>
      </c>
      <c r="D108" s="57" t="s">
        <v>177</v>
      </c>
      <c r="E108" s="14" t="s">
        <v>100</v>
      </c>
      <c r="F108" s="56">
        <v>256752.1</v>
      </c>
      <c r="G108" s="40">
        <v>0</v>
      </c>
      <c r="H108" s="41">
        <v>0</v>
      </c>
    </row>
    <row r="109" spans="2:8" ht="82.5" customHeight="1">
      <c r="B109" s="52" t="s">
        <v>129</v>
      </c>
      <c r="C109" s="21" t="s">
        <v>27</v>
      </c>
      <c r="D109" s="54">
        <v>3910440910</v>
      </c>
      <c r="E109" s="14"/>
      <c r="F109" s="39">
        <f>F110</f>
        <v>269420</v>
      </c>
      <c r="G109" s="40">
        <f>G110</f>
        <v>0</v>
      </c>
      <c r="H109" s="41">
        <f>H110</f>
        <v>0</v>
      </c>
    </row>
    <row r="110" spans="2:8" ht="45.75" customHeight="1">
      <c r="B110" s="52" t="s">
        <v>130</v>
      </c>
      <c r="C110" s="21" t="s">
        <v>27</v>
      </c>
      <c r="D110" s="53">
        <v>3910440910</v>
      </c>
      <c r="E110" s="14" t="s">
        <v>131</v>
      </c>
      <c r="F110" s="39">
        <v>269420</v>
      </c>
      <c r="G110" s="40">
        <v>0</v>
      </c>
      <c r="H110" s="41">
        <v>0</v>
      </c>
    </row>
    <row r="111" spans="2:8" ht="47.25" customHeight="1">
      <c r="B111" s="52" t="s">
        <v>144</v>
      </c>
      <c r="C111" s="21" t="s">
        <v>27</v>
      </c>
      <c r="D111" s="54">
        <v>1918541290</v>
      </c>
      <c r="E111" s="14"/>
      <c r="F111" s="39">
        <f>F112</f>
        <v>0</v>
      </c>
      <c r="G111" s="40">
        <f>G112</f>
        <v>8870000</v>
      </c>
      <c r="H111" s="41">
        <f>H112</f>
        <v>0</v>
      </c>
    </row>
    <row r="112" spans="2:8" ht="45.75" customHeight="1">
      <c r="B112" s="52" t="s">
        <v>130</v>
      </c>
      <c r="C112" s="21" t="s">
        <v>27</v>
      </c>
      <c r="D112" s="53">
        <v>1918541290</v>
      </c>
      <c r="E112" s="14" t="s">
        <v>131</v>
      </c>
      <c r="F112" s="39">
        <v>0</v>
      </c>
      <c r="G112" s="40">
        <v>8870000</v>
      </c>
      <c r="H112" s="41">
        <v>0</v>
      </c>
    </row>
    <row r="113" spans="2:8" s="30" customFormat="1" ht="12.75">
      <c r="B113" s="15" t="s">
        <v>10</v>
      </c>
      <c r="C113" s="19" t="s">
        <v>6</v>
      </c>
      <c r="D113" s="20"/>
      <c r="E113" s="20"/>
      <c r="F113" s="36">
        <f>F114+F116+F118+F120+F122+F124+F137+F142+F145+F133+F135+F131</f>
        <v>10380334.549999997</v>
      </c>
      <c r="G113" s="38">
        <f>G124+G137+G118+G142+G122</f>
        <v>575920</v>
      </c>
      <c r="H113" s="42">
        <f>H124+H137+H118+H142+H122</f>
        <v>391150</v>
      </c>
    </row>
    <row r="114" spans="2:8" s="30" customFormat="1" ht="153">
      <c r="B114" s="58" t="s">
        <v>183</v>
      </c>
      <c r="C114" s="21" t="s">
        <v>6</v>
      </c>
      <c r="D114" s="14" t="s">
        <v>185</v>
      </c>
      <c r="E114" s="14"/>
      <c r="F114" s="56">
        <f>F115</f>
        <v>762495.6</v>
      </c>
      <c r="G114" s="40">
        <f>G115</f>
        <v>0</v>
      </c>
      <c r="H114" s="47">
        <f>H115</f>
        <v>0</v>
      </c>
    </row>
    <row r="115" spans="2:8" s="30" customFormat="1" ht="12.75">
      <c r="B115" s="16" t="s">
        <v>77</v>
      </c>
      <c r="C115" s="21" t="s">
        <v>6</v>
      </c>
      <c r="D115" s="14" t="s">
        <v>185</v>
      </c>
      <c r="E115" s="14" t="s">
        <v>16</v>
      </c>
      <c r="F115" s="56">
        <v>762495.6</v>
      </c>
      <c r="G115" s="40">
        <v>0</v>
      </c>
      <c r="H115" s="47">
        <v>0</v>
      </c>
    </row>
    <row r="116" spans="2:8" s="30" customFormat="1" ht="87.75" customHeight="1">
      <c r="B116" s="16" t="s">
        <v>145</v>
      </c>
      <c r="C116" s="21" t="s">
        <v>6</v>
      </c>
      <c r="D116" s="14" t="s">
        <v>134</v>
      </c>
      <c r="E116" s="20"/>
      <c r="F116" s="56">
        <f>F117</f>
        <v>5365459.13</v>
      </c>
      <c r="G116" s="40">
        <f>G117</f>
        <v>0</v>
      </c>
      <c r="H116" s="47">
        <f>H117</f>
        <v>0</v>
      </c>
    </row>
    <row r="117" spans="2:8" s="30" customFormat="1" ht="12.75">
      <c r="B117" s="16" t="s">
        <v>77</v>
      </c>
      <c r="C117" s="21" t="s">
        <v>6</v>
      </c>
      <c r="D117" s="14" t="s">
        <v>134</v>
      </c>
      <c r="E117" s="14" t="s">
        <v>16</v>
      </c>
      <c r="F117" s="56">
        <v>5365459.13</v>
      </c>
      <c r="G117" s="40">
        <v>0</v>
      </c>
      <c r="H117" s="47">
        <v>0</v>
      </c>
    </row>
    <row r="118" spans="2:8" s="30" customFormat="1" ht="63.75">
      <c r="B118" s="16" t="s">
        <v>146</v>
      </c>
      <c r="C118" s="21" t="s">
        <v>6</v>
      </c>
      <c r="D118" s="14" t="s">
        <v>134</v>
      </c>
      <c r="E118" s="14"/>
      <c r="F118" s="56">
        <f>F119</f>
        <v>291126.37</v>
      </c>
      <c r="G118" s="40">
        <f>G119</f>
        <v>489620</v>
      </c>
      <c r="H118" s="47">
        <f>H119</f>
        <v>310850</v>
      </c>
    </row>
    <row r="119" spans="2:8" s="30" customFormat="1" ht="12.75">
      <c r="B119" s="16" t="s">
        <v>77</v>
      </c>
      <c r="C119" s="21" t="s">
        <v>6</v>
      </c>
      <c r="D119" s="14" t="s">
        <v>134</v>
      </c>
      <c r="E119" s="14" t="s">
        <v>16</v>
      </c>
      <c r="F119" s="56">
        <v>291126.37</v>
      </c>
      <c r="G119" s="40">
        <v>489620</v>
      </c>
      <c r="H119" s="47">
        <v>310850</v>
      </c>
    </row>
    <row r="120" spans="2:8" s="30" customFormat="1" ht="76.5">
      <c r="B120" s="16" t="s">
        <v>147</v>
      </c>
      <c r="C120" s="21" t="s">
        <v>6</v>
      </c>
      <c r="D120" s="14" t="s">
        <v>134</v>
      </c>
      <c r="E120" s="14"/>
      <c r="F120" s="56">
        <f>F121</f>
        <v>165942.02</v>
      </c>
      <c r="G120" s="40">
        <f>G121</f>
        <v>0</v>
      </c>
      <c r="H120" s="47">
        <f>H121</f>
        <v>0</v>
      </c>
    </row>
    <row r="121" spans="2:8" s="30" customFormat="1" ht="12.75">
      <c r="B121" s="16" t="s">
        <v>77</v>
      </c>
      <c r="C121" s="21" t="s">
        <v>6</v>
      </c>
      <c r="D121" s="14" t="s">
        <v>134</v>
      </c>
      <c r="E121" s="14" t="s">
        <v>16</v>
      </c>
      <c r="F121" s="56">
        <v>165942.02</v>
      </c>
      <c r="G121" s="40">
        <v>0</v>
      </c>
      <c r="H121" s="47">
        <v>0</v>
      </c>
    </row>
    <row r="122" spans="2:8" s="30" customFormat="1" ht="32.25" customHeight="1">
      <c r="B122" s="16" t="s">
        <v>132</v>
      </c>
      <c r="C122" s="21" t="s">
        <v>6</v>
      </c>
      <c r="D122" s="14" t="s">
        <v>157</v>
      </c>
      <c r="E122" s="14"/>
      <c r="F122" s="56">
        <f>F123</f>
        <v>79598.89</v>
      </c>
      <c r="G122" s="40">
        <f>G123</f>
        <v>77000</v>
      </c>
      <c r="H122" s="47">
        <f>H123</f>
        <v>77000</v>
      </c>
    </row>
    <row r="123" spans="2:8" s="30" customFormat="1" ht="28.5" customHeight="1">
      <c r="B123" s="16" t="s">
        <v>77</v>
      </c>
      <c r="C123" s="21" t="s">
        <v>6</v>
      </c>
      <c r="D123" s="14" t="s">
        <v>157</v>
      </c>
      <c r="E123" s="14" t="s">
        <v>16</v>
      </c>
      <c r="F123" s="56">
        <v>79598.89</v>
      </c>
      <c r="G123" s="40">
        <v>77000</v>
      </c>
      <c r="H123" s="47">
        <v>77000</v>
      </c>
    </row>
    <row r="124" spans="2:8" ht="15" customHeight="1">
      <c r="B124" s="16" t="s">
        <v>43</v>
      </c>
      <c r="C124" s="21" t="s">
        <v>6</v>
      </c>
      <c r="D124" s="20" t="s">
        <v>57</v>
      </c>
      <c r="E124" s="14"/>
      <c r="F124" s="56">
        <f>F125+F130</f>
        <v>1259789.97</v>
      </c>
      <c r="G124" s="40">
        <f>G125+G130</f>
        <v>0</v>
      </c>
      <c r="H124" s="41">
        <f>H125+H130</f>
        <v>0</v>
      </c>
    </row>
    <row r="125" spans="2:8" ht="13.5" customHeight="1">
      <c r="B125" s="16" t="s">
        <v>77</v>
      </c>
      <c r="C125" s="21" t="s">
        <v>6</v>
      </c>
      <c r="D125" s="14" t="s">
        <v>57</v>
      </c>
      <c r="E125" s="14" t="s">
        <v>16</v>
      </c>
      <c r="F125" s="56">
        <v>180000</v>
      </c>
      <c r="G125" s="40">
        <v>0</v>
      </c>
      <c r="H125" s="41">
        <v>0</v>
      </c>
    </row>
    <row r="126" spans="2:8" ht="1.5" customHeight="1" hidden="1">
      <c r="B126" s="16"/>
      <c r="C126" s="21"/>
      <c r="D126" s="14"/>
      <c r="E126" s="14"/>
      <c r="F126" s="56"/>
      <c r="G126" s="40"/>
      <c r="H126" s="41"/>
    </row>
    <row r="127" spans="2:8" ht="12.75" hidden="1">
      <c r="B127" s="16"/>
      <c r="C127" s="21"/>
      <c r="D127" s="14"/>
      <c r="E127" s="14"/>
      <c r="F127" s="56"/>
      <c r="G127" s="40"/>
      <c r="H127" s="41"/>
    </row>
    <row r="128" spans="2:8" ht="12.75" hidden="1">
      <c r="B128" s="16"/>
      <c r="C128" s="21"/>
      <c r="D128" s="14"/>
      <c r="E128" s="14"/>
      <c r="F128" s="56"/>
      <c r="G128" s="40"/>
      <c r="H128" s="41"/>
    </row>
    <row r="129" spans="2:8" ht="12.75" hidden="1">
      <c r="B129" s="16"/>
      <c r="C129" s="21"/>
      <c r="D129" s="14"/>
      <c r="E129" s="14"/>
      <c r="F129" s="56"/>
      <c r="G129" s="40"/>
      <c r="H129" s="41"/>
    </row>
    <row r="130" spans="2:8" ht="12.75">
      <c r="B130" s="16" t="s">
        <v>90</v>
      </c>
      <c r="C130" s="21" t="s">
        <v>6</v>
      </c>
      <c r="D130" s="14" t="s">
        <v>57</v>
      </c>
      <c r="E130" s="14" t="s">
        <v>89</v>
      </c>
      <c r="F130" s="56">
        <v>1079789.97</v>
      </c>
      <c r="G130" s="40">
        <v>0</v>
      </c>
      <c r="H130" s="41">
        <v>0</v>
      </c>
    </row>
    <row r="131" spans="2:8" ht="34.5" customHeight="1">
      <c r="B131" s="16" t="s">
        <v>187</v>
      </c>
      <c r="C131" s="21" t="s">
        <v>6</v>
      </c>
      <c r="D131" s="14" t="s">
        <v>186</v>
      </c>
      <c r="E131" s="14"/>
      <c r="F131" s="56">
        <f>F132</f>
        <v>5000</v>
      </c>
      <c r="G131" s="40">
        <f>G132</f>
        <v>0</v>
      </c>
      <c r="H131" s="41">
        <f>H132</f>
        <v>0</v>
      </c>
    </row>
    <row r="132" spans="2:8" ht="12.75">
      <c r="B132" s="16" t="s">
        <v>77</v>
      </c>
      <c r="C132" s="21" t="s">
        <v>6</v>
      </c>
      <c r="D132" s="14" t="s">
        <v>186</v>
      </c>
      <c r="E132" s="14" t="s">
        <v>16</v>
      </c>
      <c r="F132" s="56">
        <v>5000</v>
      </c>
      <c r="G132" s="40">
        <v>0</v>
      </c>
      <c r="H132" s="41">
        <v>0</v>
      </c>
    </row>
    <row r="133" spans="2:8" ht="48" customHeight="1">
      <c r="B133" s="16" t="s">
        <v>172</v>
      </c>
      <c r="C133" s="21" t="s">
        <v>6</v>
      </c>
      <c r="D133" s="14" t="s">
        <v>173</v>
      </c>
      <c r="E133" s="14"/>
      <c r="F133" s="56">
        <f>F134</f>
        <v>262178.86</v>
      </c>
      <c r="G133" s="40">
        <f>G134</f>
        <v>0</v>
      </c>
      <c r="H133" s="41">
        <f>H134</f>
        <v>0</v>
      </c>
    </row>
    <row r="134" spans="2:8" ht="12.75">
      <c r="B134" s="16" t="s">
        <v>77</v>
      </c>
      <c r="C134" s="21" t="s">
        <v>6</v>
      </c>
      <c r="D134" s="14" t="s">
        <v>173</v>
      </c>
      <c r="E134" s="14" t="s">
        <v>16</v>
      </c>
      <c r="F134" s="56">
        <v>262178.86</v>
      </c>
      <c r="G134" s="40">
        <v>0</v>
      </c>
      <c r="H134" s="41">
        <v>0</v>
      </c>
    </row>
    <row r="135" spans="2:8" ht="49.5" customHeight="1">
      <c r="B135" s="16" t="s">
        <v>180</v>
      </c>
      <c r="C135" s="21" t="s">
        <v>6</v>
      </c>
      <c r="D135" s="14" t="s">
        <v>173</v>
      </c>
      <c r="E135" s="14"/>
      <c r="F135" s="56">
        <f>F136</f>
        <v>177000</v>
      </c>
      <c r="G135" s="40">
        <f>G136</f>
        <v>0</v>
      </c>
      <c r="H135" s="41">
        <f>H136</f>
        <v>0</v>
      </c>
    </row>
    <row r="136" spans="2:8" ht="28.5" customHeight="1">
      <c r="B136" s="16" t="s">
        <v>77</v>
      </c>
      <c r="C136" s="21" t="s">
        <v>6</v>
      </c>
      <c r="D136" s="14" t="s">
        <v>173</v>
      </c>
      <c r="E136" s="14" t="s">
        <v>16</v>
      </c>
      <c r="F136" s="56">
        <v>177000</v>
      </c>
      <c r="G136" s="40">
        <v>0</v>
      </c>
      <c r="H136" s="41">
        <v>0</v>
      </c>
    </row>
    <row r="137" spans="2:8" ht="14.25" customHeight="1">
      <c r="B137" s="16" t="s">
        <v>61</v>
      </c>
      <c r="C137" s="21" t="s">
        <v>6</v>
      </c>
      <c r="D137" s="20" t="s">
        <v>58</v>
      </c>
      <c r="E137" s="14"/>
      <c r="F137" s="39">
        <f>F138+F139+F140</f>
        <v>1582491.92</v>
      </c>
      <c r="G137" s="40">
        <f>G138+G139+G140</f>
        <v>9300</v>
      </c>
      <c r="H137" s="41">
        <f>H138+H139+H140</f>
        <v>3300</v>
      </c>
    </row>
    <row r="138" spans="2:8" ht="13.5" customHeight="1">
      <c r="B138" s="16" t="s">
        <v>77</v>
      </c>
      <c r="C138" s="21" t="s">
        <v>6</v>
      </c>
      <c r="D138" s="14" t="s">
        <v>58</v>
      </c>
      <c r="E138" s="14" t="s">
        <v>16</v>
      </c>
      <c r="F138" s="56">
        <v>1550795.92</v>
      </c>
      <c r="G138" s="40">
        <v>9300</v>
      </c>
      <c r="H138" s="41">
        <v>3300</v>
      </c>
    </row>
    <row r="139" spans="2:8" ht="12" customHeight="1">
      <c r="B139" s="22" t="s">
        <v>47</v>
      </c>
      <c r="C139" s="21" t="s">
        <v>6</v>
      </c>
      <c r="D139" s="14" t="s">
        <v>58</v>
      </c>
      <c r="E139" s="14" t="s">
        <v>19</v>
      </c>
      <c r="F139" s="39">
        <v>6800</v>
      </c>
      <c r="G139" s="40">
        <v>0</v>
      </c>
      <c r="H139" s="41">
        <v>0</v>
      </c>
    </row>
    <row r="140" spans="2:8" ht="12.75" customHeight="1">
      <c r="B140" s="22" t="s">
        <v>66</v>
      </c>
      <c r="C140" s="21" t="s">
        <v>6</v>
      </c>
      <c r="D140" s="14" t="s">
        <v>58</v>
      </c>
      <c r="E140" s="14" t="s">
        <v>65</v>
      </c>
      <c r="F140" s="39">
        <v>24896</v>
      </c>
      <c r="G140" s="40">
        <v>0</v>
      </c>
      <c r="H140" s="41">
        <v>0</v>
      </c>
    </row>
    <row r="141" spans="2:8" ht="12.75" hidden="1">
      <c r="B141" s="15"/>
      <c r="C141" s="19"/>
      <c r="D141" s="20"/>
      <c r="E141" s="20"/>
      <c r="F141" s="36"/>
      <c r="G141" s="38"/>
      <c r="H141" s="41"/>
    </row>
    <row r="142" spans="2:8" ht="31.5" customHeight="1">
      <c r="B142" s="16" t="s">
        <v>158</v>
      </c>
      <c r="C142" s="21" t="s">
        <v>6</v>
      </c>
      <c r="D142" s="20" t="s">
        <v>159</v>
      </c>
      <c r="E142" s="20"/>
      <c r="F142" s="39">
        <f>F143+F144</f>
        <v>426497.79</v>
      </c>
      <c r="G142" s="40">
        <f>G143</f>
        <v>0</v>
      </c>
      <c r="H142" s="47">
        <f>H143</f>
        <v>0</v>
      </c>
    </row>
    <row r="143" spans="2:8" ht="29.25" customHeight="1">
      <c r="B143" s="16" t="s">
        <v>77</v>
      </c>
      <c r="C143" s="21" t="s">
        <v>6</v>
      </c>
      <c r="D143" s="14" t="s">
        <v>159</v>
      </c>
      <c r="E143" s="14" t="s">
        <v>16</v>
      </c>
      <c r="F143" s="39">
        <v>396311.79</v>
      </c>
      <c r="G143" s="40">
        <v>0</v>
      </c>
      <c r="H143" s="47">
        <v>0</v>
      </c>
    </row>
    <row r="144" spans="2:8" ht="43.5" customHeight="1">
      <c r="B144" s="16" t="s">
        <v>160</v>
      </c>
      <c r="C144" s="21" t="s">
        <v>6</v>
      </c>
      <c r="D144" s="14" t="s">
        <v>159</v>
      </c>
      <c r="E144" s="14" t="s">
        <v>131</v>
      </c>
      <c r="F144" s="39">
        <v>30186</v>
      </c>
      <c r="G144" s="40">
        <v>0</v>
      </c>
      <c r="H144" s="47">
        <v>0</v>
      </c>
    </row>
    <row r="145" spans="2:8" ht="54.75" customHeight="1">
      <c r="B145" s="16" t="s">
        <v>161</v>
      </c>
      <c r="C145" s="21" t="s">
        <v>6</v>
      </c>
      <c r="D145" s="20" t="s">
        <v>162</v>
      </c>
      <c r="E145" s="14"/>
      <c r="F145" s="39">
        <f>F146</f>
        <v>2754</v>
      </c>
      <c r="G145" s="40">
        <f>G146</f>
        <v>0</v>
      </c>
      <c r="H145" s="47">
        <f>H146</f>
        <v>0</v>
      </c>
    </row>
    <row r="146" spans="2:8" ht="27" customHeight="1">
      <c r="B146" s="16" t="s">
        <v>77</v>
      </c>
      <c r="C146" s="21" t="s">
        <v>6</v>
      </c>
      <c r="D146" s="14" t="s">
        <v>162</v>
      </c>
      <c r="E146" s="14" t="s">
        <v>16</v>
      </c>
      <c r="F146" s="39">
        <v>2754</v>
      </c>
      <c r="G146" s="40">
        <v>0</v>
      </c>
      <c r="H146" s="47">
        <v>0</v>
      </c>
    </row>
    <row r="147" spans="2:8" ht="12.75">
      <c r="B147" s="15" t="s">
        <v>83</v>
      </c>
      <c r="C147" s="19" t="s">
        <v>84</v>
      </c>
      <c r="D147" s="20"/>
      <c r="E147" s="20"/>
      <c r="F147" s="36">
        <f>F148+F153+F162</f>
        <v>8492249</v>
      </c>
      <c r="G147" s="38">
        <f>G148+G153+G162</f>
        <v>4549847</v>
      </c>
      <c r="H147" s="42">
        <f>H148+H153+H162</f>
        <v>4849847</v>
      </c>
    </row>
    <row r="148" spans="2:8" s="48" customFormat="1" ht="12.75">
      <c r="B148" s="15" t="s">
        <v>85</v>
      </c>
      <c r="C148" s="19" t="s">
        <v>86</v>
      </c>
      <c r="D148" s="20"/>
      <c r="E148" s="20"/>
      <c r="F148" s="36">
        <f>F149+F151</f>
        <v>290000</v>
      </c>
      <c r="G148" s="38">
        <f>G149+G151</f>
        <v>210000</v>
      </c>
      <c r="H148" s="42">
        <f>H149+H151</f>
        <v>210000</v>
      </c>
    </row>
    <row r="149" spans="2:8" ht="111.75" customHeight="1">
      <c r="B149" s="16" t="s">
        <v>103</v>
      </c>
      <c r="C149" s="19" t="s">
        <v>86</v>
      </c>
      <c r="D149" s="57" t="s">
        <v>174</v>
      </c>
      <c r="E149" s="20"/>
      <c r="F149" s="39">
        <f>F150</f>
        <v>145000</v>
      </c>
      <c r="G149" s="40">
        <f>G150</f>
        <v>105000</v>
      </c>
      <c r="H149" s="47">
        <f>H150</f>
        <v>105000</v>
      </c>
    </row>
    <row r="150" spans="2:8" ht="40.5" customHeight="1">
      <c r="B150" s="16" t="s">
        <v>104</v>
      </c>
      <c r="C150" s="21" t="s">
        <v>86</v>
      </c>
      <c r="D150" s="57" t="s">
        <v>174</v>
      </c>
      <c r="E150" s="14" t="s">
        <v>107</v>
      </c>
      <c r="F150" s="39">
        <v>145000</v>
      </c>
      <c r="G150" s="40">
        <v>105000</v>
      </c>
      <c r="H150" s="47">
        <v>105000</v>
      </c>
    </row>
    <row r="151" spans="2:8" ht="57.75" customHeight="1">
      <c r="B151" s="16" t="s">
        <v>105</v>
      </c>
      <c r="C151" s="19" t="s">
        <v>86</v>
      </c>
      <c r="D151" s="20" t="s">
        <v>106</v>
      </c>
      <c r="E151" s="20"/>
      <c r="F151" s="39">
        <f>F152</f>
        <v>145000</v>
      </c>
      <c r="G151" s="40">
        <f>G152</f>
        <v>105000</v>
      </c>
      <c r="H151" s="47">
        <f>H152</f>
        <v>105000</v>
      </c>
    </row>
    <row r="152" spans="2:8" ht="54" customHeight="1">
      <c r="B152" s="16" t="s">
        <v>104</v>
      </c>
      <c r="C152" s="21" t="s">
        <v>86</v>
      </c>
      <c r="D152" s="14" t="s">
        <v>106</v>
      </c>
      <c r="E152" s="14" t="s">
        <v>107</v>
      </c>
      <c r="F152" s="39">
        <v>145000</v>
      </c>
      <c r="G152" s="40">
        <v>105000</v>
      </c>
      <c r="H152" s="47">
        <v>105000</v>
      </c>
    </row>
    <row r="153" spans="2:8" s="48" customFormat="1" ht="12.75">
      <c r="B153" s="15" t="s">
        <v>87</v>
      </c>
      <c r="C153" s="19" t="s">
        <v>88</v>
      </c>
      <c r="D153" s="20"/>
      <c r="E153" s="20"/>
      <c r="F153" s="36">
        <f>F154+F156+F158+F160</f>
        <v>7028876</v>
      </c>
      <c r="G153" s="38">
        <f>G154+G156+G158</f>
        <v>3246474</v>
      </c>
      <c r="H153" s="42">
        <f>H154+H156+H158</f>
        <v>3246474</v>
      </c>
    </row>
    <row r="154" spans="2:8" s="48" customFormat="1" ht="89.25">
      <c r="B154" s="16" t="s">
        <v>127</v>
      </c>
      <c r="C154" s="19" t="s">
        <v>88</v>
      </c>
      <c r="D154" s="20" t="s">
        <v>126</v>
      </c>
      <c r="E154" s="14"/>
      <c r="F154" s="39">
        <f>F155</f>
        <v>3246474</v>
      </c>
      <c r="G154" s="40">
        <f>G155</f>
        <v>1623237</v>
      </c>
      <c r="H154" s="47">
        <f>H155</f>
        <v>1623237</v>
      </c>
    </row>
    <row r="155" spans="2:8" s="48" customFormat="1" ht="25.5">
      <c r="B155" s="16" t="s">
        <v>128</v>
      </c>
      <c r="C155" s="19" t="s">
        <v>88</v>
      </c>
      <c r="D155" s="14" t="s">
        <v>126</v>
      </c>
      <c r="E155" s="14" t="s">
        <v>121</v>
      </c>
      <c r="F155" s="39">
        <v>3246474</v>
      </c>
      <c r="G155" s="40">
        <v>1623237</v>
      </c>
      <c r="H155" s="47">
        <v>1623237</v>
      </c>
    </row>
    <row r="156" spans="2:8" s="48" customFormat="1" ht="76.5">
      <c r="B156" s="16" t="s">
        <v>137</v>
      </c>
      <c r="C156" s="19" t="s">
        <v>88</v>
      </c>
      <c r="D156" s="20" t="s">
        <v>135</v>
      </c>
      <c r="E156" s="14"/>
      <c r="F156" s="39">
        <f>F157</f>
        <v>729929.73</v>
      </c>
      <c r="G156" s="40">
        <f>G157</f>
        <v>1412216</v>
      </c>
      <c r="H156" s="47">
        <f>H157</f>
        <v>1493378</v>
      </c>
    </row>
    <row r="157" spans="2:8" s="48" customFormat="1" ht="51">
      <c r="B157" s="16" t="s">
        <v>138</v>
      </c>
      <c r="C157" s="19" t="s">
        <v>88</v>
      </c>
      <c r="D157" s="14" t="s">
        <v>135</v>
      </c>
      <c r="E157" s="14" t="s">
        <v>136</v>
      </c>
      <c r="F157" s="39">
        <v>729929.73</v>
      </c>
      <c r="G157" s="40">
        <v>1412216</v>
      </c>
      <c r="H157" s="47">
        <v>1493378</v>
      </c>
    </row>
    <row r="158" spans="2:8" s="48" customFormat="1" ht="89.25">
      <c r="B158" s="16" t="s">
        <v>139</v>
      </c>
      <c r="C158" s="19" t="s">
        <v>88</v>
      </c>
      <c r="D158" s="20" t="s">
        <v>135</v>
      </c>
      <c r="E158" s="14"/>
      <c r="F158" s="39">
        <f>F159</f>
        <v>109070.27</v>
      </c>
      <c r="G158" s="40">
        <f>G159</f>
        <v>211021</v>
      </c>
      <c r="H158" s="47">
        <f>H159</f>
        <v>129859</v>
      </c>
    </row>
    <row r="159" spans="2:8" s="48" customFormat="1" ht="51">
      <c r="B159" s="16" t="s">
        <v>138</v>
      </c>
      <c r="C159" s="19" t="s">
        <v>88</v>
      </c>
      <c r="D159" s="14" t="s">
        <v>135</v>
      </c>
      <c r="E159" s="14" t="s">
        <v>136</v>
      </c>
      <c r="F159" s="39">
        <v>109070.27</v>
      </c>
      <c r="G159" s="40">
        <v>211021</v>
      </c>
      <c r="H159" s="47">
        <v>129859</v>
      </c>
    </row>
    <row r="160" spans="2:10" s="48" customFormat="1" ht="19.5" customHeight="1">
      <c r="B160" s="16" t="s">
        <v>163</v>
      </c>
      <c r="C160" s="19" t="s">
        <v>88</v>
      </c>
      <c r="D160" s="14" t="s">
        <v>188</v>
      </c>
      <c r="E160" s="14"/>
      <c r="F160" s="56">
        <f>F161</f>
        <v>2943402</v>
      </c>
      <c r="G160" s="40">
        <f>G161</f>
        <v>0</v>
      </c>
      <c r="H160" s="47">
        <f>H161</f>
        <v>0</v>
      </c>
      <c r="J160" s="59"/>
    </row>
    <row r="161" spans="2:8" s="48" customFormat="1" ht="51">
      <c r="B161" s="16" t="s">
        <v>138</v>
      </c>
      <c r="C161" s="19" t="s">
        <v>88</v>
      </c>
      <c r="D161" s="14" t="s">
        <v>188</v>
      </c>
      <c r="E161" s="14" t="s">
        <v>136</v>
      </c>
      <c r="F161" s="56">
        <v>2943402</v>
      </c>
      <c r="G161" s="40">
        <v>0</v>
      </c>
      <c r="H161" s="47">
        <v>0</v>
      </c>
    </row>
    <row r="162" spans="2:8" s="48" customFormat="1" ht="12.75">
      <c r="B162" s="15" t="s">
        <v>11</v>
      </c>
      <c r="C162" s="19" t="s">
        <v>12</v>
      </c>
      <c r="D162" s="20"/>
      <c r="E162" s="20"/>
      <c r="F162" s="36">
        <f>F163+F167+F169</f>
        <v>1173373</v>
      </c>
      <c r="G162" s="38">
        <f>G163+G167</f>
        <v>1093373</v>
      </c>
      <c r="H162" s="37">
        <f>H163+H167+H169</f>
        <v>1393373</v>
      </c>
    </row>
    <row r="163" spans="2:8" ht="42.75" customHeight="1">
      <c r="B163" s="16" t="s">
        <v>108</v>
      </c>
      <c r="C163" s="21" t="s">
        <v>13</v>
      </c>
      <c r="D163" s="14" t="s">
        <v>150</v>
      </c>
      <c r="E163" s="20"/>
      <c r="F163" s="36">
        <f>F164+F165+F166</f>
        <v>1093373</v>
      </c>
      <c r="G163" s="38">
        <f>G164+G165+G166</f>
        <v>1093373</v>
      </c>
      <c r="H163" s="37">
        <f>H164+H165+H166</f>
        <v>1093373</v>
      </c>
    </row>
    <row r="164" spans="2:8" ht="68.25" customHeight="1">
      <c r="B164" s="31" t="s">
        <v>109</v>
      </c>
      <c r="C164" s="21" t="s">
        <v>13</v>
      </c>
      <c r="D164" s="14" t="s">
        <v>150</v>
      </c>
      <c r="E164" s="14" t="s">
        <v>112</v>
      </c>
      <c r="F164" s="39">
        <v>777999.24</v>
      </c>
      <c r="G164" s="40">
        <v>777999.24</v>
      </c>
      <c r="H164" s="47">
        <v>777999.24</v>
      </c>
    </row>
    <row r="165" spans="2:8" ht="101.25" customHeight="1">
      <c r="B165" s="46" t="s">
        <v>110</v>
      </c>
      <c r="C165" s="21" t="s">
        <v>13</v>
      </c>
      <c r="D165" s="14" t="s">
        <v>150</v>
      </c>
      <c r="E165" s="14" t="s">
        <v>113</v>
      </c>
      <c r="F165" s="39">
        <v>234955.76</v>
      </c>
      <c r="G165" s="40">
        <v>234955.76</v>
      </c>
      <c r="H165" s="47">
        <v>234955.76</v>
      </c>
    </row>
    <row r="166" spans="2:8" ht="72" customHeight="1">
      <c r="B166" s="46" t="s">
        <v>111</v>
      </c>
      <c r="C166" s="21" t="s">
        <v>13</v>
      </c>
      <c r="D166" s="14" t="s">
        <v>150</v>
      </c>
      <c r="E166" s="14" t="s">
        <v>16</v>
      </c>
      <c r="F166" s="39">
        <v>80418</v>
      </c>
      <c r="G166" s="40">
        <v>80418</v>
      </c>
      <c r="H166" s="47">
        <v>80418</v>
      </c>
    </row>
    <row r="167" spans="2:8" ht="45" customHeight="1">
      <c r="B167" s="16" t="s">
        <v>67</v>
      </c>
      <c r="C167" s="21" t="s">
        <v>13</v>
      </c>
      <c r="D167" s="14" t="s">
        <v>114</v>
      </c>
      <c r="E167" s="14"/>
      <c r="F167" s="39">
        <f>F168</f>
        <v>80000</v>
      </c>
      <c r="G167" s="40">
        <f>G168</f>
        <v>0</v>
      </c>
      <c r="H167" s="41">
        <f>H168</f>
        <v>0</v>
      </c>
    </row>
    <row r="168" spans="2:8" ht="14.25" customHeight="1">
      <c r="B168" s="16" t="s">
        <v>77</v>
      </c>
      <c r="C168" s="21" t="s">
        <v>13</v>
      </c>
      <c r="D168" s="14" t="s">
        <v>114</v>
      </c>
      <c r="E168" s="14" t="s">
        <v>16</v>
      </c>
      <c r="F168" s="39">
        <v>80000</v>
      </c>
      <c r="G168" s="40">
        <v>0</v>
      </c>
      <c r="H168" s="41">
        <v>0</v>
      </c>
    </row>
    <row r="169" spans="2:8" ht="14.25" customHeight="1">
      <c r="B169" s="15" t="s">
        <v>122</v>
      </c>
      <c r="C169" s="19" t="s">
        <v>124</v>
      </c>
      <c r="D169" s="20"/>
      <c r="E169" s="20"/>
      <c r="F169" s="36">
        <f>F170</f>
        <v>0</v>
      </c>
      <c r="G169" s="38">
        <f>G170+G171</f>
        <v>0</v>
      </c>
      <c r="H169" s="37">
        <f>H170</f>
        <v>300000</v>
      </c>
    </row>
    <row r="170" spans="2:8" ht="75.75" customHeight="1">
      <c r="B170" s="16" t="s">
        <v>123</v>
      </c>
      <c r="C170" s="21" t="s">
        <v>124</v>
      </c>
      <c r="D170" s="14" t="s">
        <v>125</v>
      </c>
      <c r="E170" s="14"/>
      <c r="F170" s="39">
        <f>F171</f>
        <v>0</v>
      </c>
      <c r="G170" s="40">
        <f>G171</f>
        <v>0</v>
      </c>
      <c r="H170" s="47">
        <f>H171</f>
        <v>300000</v>
      </c>
    </row>
    <row r="171" spans="2:8" ht="33.75" customHeight="1">
      <c r="B171" s="16" t="s">
        <v>77</v>
      </c>
      <c r="C171" s="21" t="s">
        <v>124</v>
      </c>
      <c r="D171" s="14" t="s">
        <v>125</v>
      </c>
      <c r="E171" s="14" t="s">
        <v>16</v>
      </c>
      <c r="F171" s="39">
        <v>0</v>
      </c>
      <c r="G171" s="40">
        <v>0</v>
      </c>
      <c r="H171" s="47">
        <v>300000</v>
      </c>
    </row>
    <row r="172" spans="2:8" ht="14.25" customHeight="1">
      <c r="B172" s="15" t="s">
        <v>48</v>
      </c>
      <c r="C172" s="19" t="s">
        <v>40</v>
      </c>
      <c r="D172" s="14"/>
      <c r="E172" s="14"/>
      <c r="F172" s="36">
        <f>F173</f>
        <v>11105558.14</v>
      </c>
      <c r="G172" s="38">
        <f>G173</f>
        <v>10816047.88</v>
      </c>
      <c r="H172" s="37">
        <f>H173</f>
        <v>10859597.42</v>
      </c>
    </row>
    <row r="173" spans="2:8" ht="48" customHeight="1">
      <c r="B173" s="16" t="s">
        <v>118</v>
      </c>
      <c r="C173" s="21" t="s">
        <v>14</v>
      </c>
      <c r="D173" s="20" t="s">
        <v>59</v>
      </c>
      <c r="E173" s="14" t="s">
        <v>17</v>
      </c>
      <c r="F173" s="39">
        <v>11105558.14</v>
      </c>
      <c r="G173" s="40">
        <v>10816047.88</v>
      </c>
      <c r="H173" s="41">
        <v>10859597.42</v>
      </c>
    </row>
    <row r="174" spans="2:8" s="3" customFormat="1" ht="0.75" customHeight="1" hidden="1" thickBot="1">
      <c r="B174" s="16"/>
      <c r="C174" s="21"/>
      <c r="D174" s="21"/>
      <c r="E174" s="21"/>
      <c r="F174" s="39"/>
      <c r="G174" s="43"/>
      <c r="H174" s="44"/>
    </row>
    <row r="175" spans="2:8" s="3" customFormat="1" ht="0.75" customHeight="1" hidden="1" thickBot="1">
      <c r="B175" s="16"/>
      <c r="C175" s="21"/>
      <c r="D175" s="21"/>
      <c r="E175" s="21"/>
      <c r="F175" s="39"/>
      <c r="G175" s="43"/>
      <c r="H175" s="44"/>
    </row>
    <row r="176" spans="2:8" s="3" customFormat="1" ht="0.75" customHeight="1" hidden="1" thickBot="1">
      <c r="B176" s="16"/>
      <c r="C176" s="21"/>
      <c r="D176" s="21"/>
      <c r="E176" s="21"/>
      <c r="F176" s="39"/>
      <c r="G176" s="43"/>
      <c r="H176" s="44"/>
    </row>
    <row r="177" spans="2:8" s="3" customFormat="1" ht="0.75" customHeight="1" hidden="1" thickBot="1">
      <c r="B177" s="16"/>
      <c r="C177" s="21"/>
      <c r="D177" s="21"/>
      <c r="E177" s="21"/>
      <c r="F177" s="39"/>
      <c r="G177" s="43"/>
      <c r="H177" s="44"/>
    </row>
    <row r="178" spans="2:8" s="3" customFormat="1" ht="0.75" customHeight="1" hidden="1" thickBot="1">
      <c r="B178" s="16"/>
      <c r="C178" s="21"/>
      <c r="D178" s="21"/>
      <c r="E178" s="21"/>
      <c r="F178" s="39"/>
      <c r="G178" s="43"/>
      <c r="H178" s="44"/>
    </row>
    <row r="179" spans="2:8" s="3" customFormat="1" ht="0.75" customHeight="1" hidden="1" thickBot="1">
      <c r="B179" s="16"/>
      <c r="C179" s="21"/>
      <c r="D179" s="21"/>
      <c r="E179" s="21"/>
      <c r="F179" s="39"/>
      <c r="G179" s="43"/>
      <c r="H179" s="44"/>
    </row>
    <row r="180" spans="2:8" ht="13.5" thickBot="1">
      <c r="B180" s="24" t="s">
        <v>0</v>
      </c>
      <c r="C180" s="25"/>
      <c r="D180" s="26"/>
      <c r="E180" s="26"/>
      <c r="F180" s="45">
        <f>F10+F53+F77+F147+F172+F74</f>
        <v>133765634.85</v>
      </c>
      <c r="G180" s="38">
        <f>G10+G53+G77+G147+G172</f>
        <v>98415267</v>
      </c>
      <c r="H180" s="37">
        <f>H10+H53+H77+H147+H172</f>
        <v>90384997</v>
      </c>
    </row>
    <row r="181" spans="2:8" ht="15.75">
      <c r="B181" s="11"/>
      <c r="C181" s="12"/>
      <c r="D181" s="12"/>
      <c r="E181" s="12"/>
      <c r="F181" s="12"/>
      <c r="G181" s="12"/>
      <c r="H181" s="13"/>
    </row>
    <row r="182" spans="2:8" ht="12.75">
      <c r="B182" s="7"/>
      <c r="C182" s="8"/>
      <c r="D182" s="8"/>
      <c r="E182" s="8"/>
      <c r="F182" s="8"/>
      <c r="G182" s="8"/>
      <c r="H182" s="9"/>
    </row>
    <row r="183" spans="2:8" ht="15.75">
      <c r="B183" s="1"/>
      <c r="C183" s="5"/>
      <c r="D183" s="63"/>
      <c r="E183" s="63"/>
      <c r="F183" s="63"/>
      <c r="G183" s="63"/>
      <c r="H183" s="64"/>
    </row>
    <row r="184" spans="2:8" ht="15.75">
      <c r="B184" s="1"/>
      <c r="C184" s="5"/>
      <c r="D184" s="5"/>
      <c r="E184" s="5"/>
      <c r="F184" s="5"/>
      <c r="G184" s="5"/>
      <c r="H184" s="2"/>
    </row>
    <row r="185" spans="2:8" ht="15.75">
      <c r="B185" s="61"/>
      <c r="C185" s="61"/>
      <c r="D185" s="61"/>
      <c r="E185" s="61"/>
      <c r="F185" s="61"/>
      <c r="G185" s="61"/>
      <c r="H185" s="61"/>
    </row>
    <row r="186" spans="3:8" ht="12.75">
      <c r="C186" s="5"/>
      <c r="D186" s="5"/>
      <c r="E186" s="5"/>
      <c r="F186" s="5"/>
      <c r="G186" s="5"/>
      <c r="H186" s="2"/>
    </row>
    <row r="187" spans="3:8" ht="12.75">
      <c r="C187" s="5"/>
      <c r="D187" s="5"/>
      <c r="E187" s="5"/>
      <c r="F187" s="5"/>
      <c r="G187" s="5"/>
      <c r="H187" s="2"/>
    </row>
    <row r="188" spans="3:8" ht="12.75">
      <c r="C188" s="5"/>
      <c r="D188" s="5"/>
      <c r="E188" s="5"/>
      <c r="F188" s="5"/>
      <c r="G188" s="5"/>
      <c r="H188" s="2"/>
    </row>
    <row r="189" spans="3:8" ht="12.75">
      <c r="C189" s="5"/>
      <c r="D189" s="5"/>
      <c r="E189" s="5"/>
      <c r="F189" s="5"/>
      <c r="G189" s="5"/>
      <c r="H189" s="2"/>
    </row>
    <row r="190" spans="3:8" ht="12.75">
      <c r="C190" s="5"/>
      <c r="D190" s="5"/>
      <c r="E190" s="5"/>
      <c r="F190" s="5"/>
      <c r="G190" s="5"/>
      <c r="H190" s="2"/>
    </row>
    <row r="191" spans="3:8" ht="12.75">
      <c r="C191" s="5"/>
      <c r="D191" s="5"/>
      <c r="E191" s="5"/>
      <c r="F191" s="5"/>
      <c r="G191" s="5"/>
      <c r="H191" s="2"/>
    </row>
    <row r="192" spans="3:8" ht="12.75">
      <c r="C192" s="5"/>
      <c r="D192" s="5"/>
      <c r="E192" s="5"/>
      <c r="F192" s="5"/>
      <c r="G192" s="5"/>
      <c r="H192" s="2"/>
    </row>
    <row r="193" spans="3:8" ht="12.75">
      <c r="C193" s="5"/>
      <c r="D193" s="5"/>
      <c r="E193" s="5"/>
      <c r="F193" s="5"/>
      <c r="G193" s="5"/>
      <c r="H193" s="2"/>
    </row>
    <row r="194" spans="3:8" ht="12.75">
      <c r="C194" s="5"/>
      <c r="D194" s="5"/>
      <c r="E194" s="5"/>
      <c r="F194" s="5"/>
      <c r="G194" s="5"/>
      <c r="H194" s="2"/>
    </row>
    <row r="195" spans="3:8" ht="12.75">
      <c r="C195" s="5"/>
      <c r="D195" s="5"/>
      <c r="E195" s="5"/>
      <c r="F195" s="5"/>
      <c r="G195" s="5"/>
      <c r="H195" s="2"/>
    </row>
    <row r="196" spans="3:8" ht="12.75">
      <c r="C196" s="5"/>
      <c r="D196" s="5"/>
      <c r="E196" s="5"/>
      <c r="F196" s="5"/>
      <c r="G196" s="5"/>
      <c r="H196" s="2"/>
    </row>
    <row r="197" spans="3:8" ht="12.75">
      <c r="C197" s="5"/>
      <c r="D197" s="5"/>
      <c r="E197" s="5"/>
      <c r="F197" s="5"/>
      <c r="G197" s="5"/>
      <c r="H197" s="2"/>
    </row>
    <row r="198" spans="3:8" ht="12.75">
      <c r="C198" s="5"/>
      <c r="D198" s="5"/>
      <c r="E198" s="5"/>
      <c r="F198" s="5"/>
      <c r="G198" s="5"/>
      <c r="H198" s="2"/>
    </row>
    <row r="199" spans="3:8" ht="12.75">
      <c r="C199" s="5"/>
      <c r="D199" s="5"/>
      <c r="E199" s="5"/>
      <c r="F199" s="5"/>
      <c r="G199" s="5"/>
      <c r="H199" s="2"/>
    </row>
    <row r="200" spans="3:8" ht="12.75">
      <c r="C200" s="5"/>
      <c r="D200" s="5"/>
      <c r="E200" s="5"/>
      <c r="F200" s="5"/>
      <c r="G200" s="5"/>
      <c r="H200" s="2"/>
    </row>
    <row r="201" spans="3:8" ht="12.75">
      <c r="C201" s="5"/>
      <c r="D201" s="5"/>
      <c r="E201" s="5"/>
      <c r="F201" s="5"/>
      <c r="G201" s="5"/>
      <c r="H201" s="2"/>
    </row>
    <row r="202" spans="3:8" ht="12.75">
      <c r="C202" s="5"/>
      <c r="D202" s="5"/>
      <c r="E202" s="5"/>
      <c r="F202" s="5"/>
      <c r="G202" s="5"/>
      <c r="H202" s="2"/>
    </row>
    <row r="203" spans="3:8" ht="12.75">
      <c r="C203" s="5"/>
      <c r="D203" s="5"/>
      <c r="E203" s="5"/>
      <c r="F203" s="5"/>
      <c r="G203" s="5"/>
      <c r="H203" s="2"/>
    </row>
    <row r="204" spans="3:8" ht="12.75">
      <c r="C204" s="5"/>
      <c r="D204" s="5"/>
      <c r="E204" s="5"/>
      <c r="F204" s="5"/>
      <c r="G204" s="5"/>
      <c r="H204" s="2"/>
    </row>
    <row r="205" spans="3:8" ht="12.75">
      <c r="C205" s="5"/>
      <c r="D205" s="5"/>
      <c r="E205" s="5"/>
      <c r="F205" s="5"/>
      <c r="G205" s="5"/>
      <c r="H205" s="2"/>
    </row>
    <row r="206" spans="3:8" ht="12.75">
      <c r="C206" s="5"/>
      <c r="D206" s="5"/>
      <c r="E206" s="5"/>
      <c r="F206" s="5"/>
      <c r="G206" s="5"/>
      <c r="H206" s="2"/>
    </row>
    <row r="207" spans="3:8" ht="12.75">
      <c r="C207" s="5"/>
      <c r="D207" s="5"/>
      <c r="E207" s="5"/>
      <c r="F207" s="5"/>
      <c r="G207" s="5"/>
      <c r="H207" s="2"/>
    </row>
    <row r="208" spans="3:8" ht="12.75">
      <c r="C208" s="5"/>
      <c r="D208" s="5"/>
      <c r="E208" s="5"/>
      <c r="F208" s="5"/>
      <c r="G208" s="5"/>
      <c r="H208" s="2"/>
    </row>
    <row r="209" spans="3:8" ht="12.75">
      <c r="C209" s="5"/>
      <c r="D209" s="5"/>
      <c r="E209" s="5"/>
      <c r="F209" s="5"/>
      <c r="G209" s="5"/>
      <c r="H209" s="2"/>
    </row>
    <row r="210" spans="3:8" ht="12.75">
      <c r="C210" s="5"/>
      <c r="D210" s="5"/>
      <c r="E210" s="5"/>
      <c r="F210" s="5"/>
      <c r="G210" s="5"/>
      <c r="H210" s="2"/>
    </row>
    <row r="211" spans="3:8" ht="12.75">
      <c r="C211" s="5"/>
      <c r="D211" s="5"/>
      <c r="E211" s="5"/>
      <c r="F211" s="5"/>
      <c r="G211" s="5"/>
      <c r="H211" s="2"/>
    </row>
    <row r="212" spans="3:8" ht="12.75">
      <c r="C212" s="5"/>
      <c r="D212" s="5"/>
      <c r="E212" s="5"/>
      <c r="F212" s="5"/>
      <c r="G212" s="5"/>
      <c r="H212" s="2"/>
    </row>
    <row r="213" spans="3:8" ht="12.75">
      <c r="C213" s="5"/>
      <c r="D213" s="5"/>
      <c r="E213" s="5"/>
      <c r="F213" s="5"/>
      <c r="G213" s="5"/>
      <c r="H213" s="2"/>
    </row>
    <row r="214" spans="3:8" ht="12.75">
      <c r="C214" s="5"/>
      <c r="D214" s="5"/>
      <c r="E214" s="5"/>
      <c r="F214" s="5"/>
      <c r="G214" s="5"/>
      <c r="H214" s="2"/>
    </row>
    <row r="215" spans="3:8" ht="12.75">
      <c r="C215" s="5"/>
      <c r="D215" s="5"/>
      <c r="E215" s="5"/>
      <c r="F215" s="5"/>
      <c r="G215" s="5"/>
      <c r="H215" s="2"/>
    </row>
    <row r="216" spans="3:8" ht="12.75">
      <c r="C216" s="5"/>
      <c r="D216" s="5"/>
      <c r="E216" s="5"/>
      <c r="F216" s="5"/>
      <c r="G216" s="5"/>
      <c r="H216" s="2"/>
    </row>
    <row r="217" spans="3:8" ht="12.75">
      <c r="C217" s="5"/>
      <c r="D217" s="5"/>
      <c r="E217" s="5"/>
      <c r="F217" s="5"/>
      <c r="G217" s="5"/>
      <c r="H217" s="2"/>
    </row>
    <row r="218" spans="3:8" ht="12.75">
      <c r="C218" s="5"/>
      <c r="D218" s="5"/>
      <c r="E218" s="5"/>
      <c r="F218" s="5"/>
      <c r="G218" s="5"/>
      <c r="H218" s="2"/>
    </row>
    <row r="219" spans="3:8" ht="12.75">
      <c r="C219" s="5"/>
      <c r="D219" s="5"/>
      <c r="E219" s="5"/>
      <c r="F219" s="5"/>
      <c r="G219" s="5"/>
      <c r="H219" s="2"/>
    </row>
    <row r="220" spans="3:8" ht="12.75">
      <c r="C220" s="5"/>
      <c r="D220" s="5"/>
      <c r="E220" s="5"/>
      <c r="F220" s="5"/>
      <c r="G220" s="5"/>
      <c r="H220" s="2"/>
    </row>
    <row r="221" spans="3:8" ht="12.75">
      <c r="C221" s="5"/>
      <c r="D221" s="5"/>
      <c r="E221" s="5"/>
      <c r="F221" s="5"/>
      <c r="G221" s="5"/>
      <c r="H221" s="2"/>
    </row>
    <row r="222" spans="3:8" ht="12.75">
      <c r="C222" s="5"/>
      <c r="D222" s="5"/>
      <c r="E222" s="5"/>
      <c r="F222" s="5"/>
      <c r="G222" s="5"/>
      <c r="H222" s="2"/>
    </row>
    <row r="223" spans="3:8" ht="12.75">
      <c r="C223" s="5"/>
      <c r="D223" s="5"/>
      <c r="E223" s="5"/>
      <c r="F223" s="5"/>
      <c r="G223" s="5"/>
      <c r="H223" s="2"/>
    </row>
    <row r="224" spans="3:8" ht="12.75">
      <c r="C224" s="5"/>
      <c r="D224" s="5"/>
      <c r="E224" s="5"/>
      <c r="F224" s="5"/>
      <c r="G224" s="5"/>
      <c r="H224" s="2"/>
    </row>
    <row r="225" spans="3:8" ht="12.75">
      <c r="C225" s="5"/>
      <c r="D225" s="5"/>
      <c r="E225" s="5"/>
      <c r="F225" s="5"/>
      <c r="G225" s="5"/>
      <c r="H225" s="2"/>
    </row>
    <row r="226" spans="3:8" ht="12.75">
      <c r="C226" s="5"/>
      <c r="D226" s="5"/>
      <c r="E226" s="5"/>
      <c r="F226" s="5"/>
      <c r="G226" s="5"/>
      <c r="H226" s="2"/>
    </row>
    <row r="227" spans="3:8" ht="12.75">
      <c r="C227" s="5"/>
      <c r="D227" s="5"/>
      <c r="E227" s="5"/>
      <c r="F227" s="5"/>
      <c r="G227" s="5"/>
      <c r="H227" s="2"/>
    </row>
    <row r="228" spans="3:8" ht="12.75">
      <c r="C228" s="5"/>
      <c r="D228" s="5"/>
      <c r="E228" s="5"/>
      <c r="F228" s="5"/>
      <c r="G228" s="5"/>
      <c r="H228" s="2"/>
    </row>
    <row r="229" spans="3:8" ht="12.75">
      <c r="C229" s="5"/>
      <c r="D229" s="5"/>
      <c r="E229" s="5"/>
      <c r="F229" s="5"/>
      <c r="G229" s="5"/>
      <c r="H229" s="2"/>
    </row>
    <row r="230" spans="3:8" ht="12.75">
      <c r="C230" s="5"/>
      <c r="D230" s="5"/>
      <c r="E230" s="5"/>
      <c r="F230" s="5"/>
      <c r="G230" s="5"/>
      <c r="H230" s="2"/>
    </row>
    <row r="231" spans="3:8" ht="12.75">
      <c r="C231" s="5"/>
      <c r="D231" s="5"/>
      <c r="E231" s="5"/>
      <c r="F231" s="5"/>
      <c r="G231" s="5"/>
      <c r="H231" s="2"/>
    </row>
    <row r="232" spans="3:8" ht="12.75">
      <c r="C232" s="5"/>
      <c r="D232" s="5"/>
      <c r="E232" s="5"/>
      <c r="F232" s="5"/>
      <c r="G232" s="5"/>
      <c r="H232" s="2"/>
    </row>
    <row r="233" spans="3:8" ht="12.75">
      <c r="C233" s="5"/>
      <c r="D233" s="5"/>
      <c r="E233" s="5"/>
      <c r="F233" s="5"/>
      <c r="G233" s="5"/>
      <c r="H233" s="2"/>
    </row>
    <row r="234" spans="3:8" ht="12.75">
      <c r="C234" s="5"/>
      <c r="D234" s="5"/>
      <c r="E234" s="5"/>
      <c r="F234" s="5"/>
      <c r="G234" s="5"/>
      <c r="H234" s="2"/>
    </row>
    <row r="235" spans="3:8" ht="12.75">
      <c r="C235" s="5"/>
      <c r="D235" s="5"/>
      <c r="E235" s="5"/>
      <c r="F235" s="5"/>
      <c r="G235" s="5"/>
      <c r="H235" s="2"/>
    </row>
    <row r="236" spans="3:8" ht="12.75">
      <c r="C236" s="5"/>
      <c r="D236" s="5"/>
      <c r="E236" s="5"/>
      <c r="F236" s="5"/>
      <c r="G236" s="5"/>
      <c r="H236" s="2"/>
    </row>
    <row r="237" spans="3:8" ht="12.75">
      <c r="C237" s="5"/>
      <c r="D237" s="5"/>
      <c r="E237" s="5"/>
      <c r="F237" s="5"/>
      <c r="G237" s="5"/>
      <c r="H237" s="2"/>
    </row>
    <row r="238" spans="3:8" ht="12.75">
      <c r="C238" s="5"/>
      <c r="D238" s="5"/>
      <c r="E238" s="5"/>
      <c r="F238" s="5"/>
      <c r="G238" s="5"/>
      <c r="H238" s="2"/>
    </row>
    <row r="239" spans="3:8" ht="12.75">
      <c r="C239" s="5"/>
      <c r="D239" s="5"/>
      <c r="E239" s="5"/>
      <c r="F239" s="5"/>
      <c r="G239" s="5"/>
      <c r="H239" s="2"/>
    </row>
    <row r="240" spans="3:8" ht="12.75">
      <c r="C240" s="5"/>
      <c r="D240" s="5"/>
      <c r="E240" s="5"/>
      <c r="F240" s="5"/>
      <c r="G240" s="5"/>
      <c r="H240" s="2"/>
    </row>
    <row r="241" spans="3:8" ht="12.75">
      <c r="C241" s="5"/>
      <c r="D241" s="5"/>
      <c r="E241" s="5"/>
      <c r="F241" s="5"/>
      <c r="G241" s="5"/>
      <c r="H241" s="2"/>
    </row>
    <row r="242" spans="3:8" ht="12.75">
      <c r="C242" s="5"/>
      <c r="D242" s="5"/>
      <c r="E242" s="5"/>
      <c r="F242" s="5"/>
      <c r="G242" s="5"/>
      <c r="H242" s="2"/>
    </row>
    <row r="243" spans="3:8" ht="12.75">
      <c r="C243" s="5"/>
      <c r="D243" s="5"/>
      <c r="E243" s="5"/>
      <c r="F243" s="5"/>
      <c r="G243" s="5"/>
      <c r="H243" s="2"/>
    </row>
    <row r="244" spans="3:8" ht="12.75">
      <c r="C244" s="5"/>
      <c r="D244" s="5"/>
      <c r="E244" s="5"/>
      <c r="F244" s="5"/>
      <c r="G244" s="5"/>
      <c r="H244" s="2"/>
    </row>
    <row r="245" spans="3:8" ht="12.75">
      <c r="C245" s="5"/>
      <c r="D245" s="5"/>
      <c r="E245" s="5"/>
      <c r="F245" s="5"/>
      <c r="G245" s="5"/>
      <c r="H245" s="2"/>
    </row>
    <row r="246" spans="3:8" ht="12.75">
      <c r="C246" s="5"/>
      <c r="D246" s="5"/>
      <c r="E246" s="5"/>
      <c r="F246" s="5"/>
      <c r="G246" s="5"/>
      <c r="H246" s="2"/>
    </row>
    <row r="247" spans="3:8" ht="12.75">
      <c r="C247" s="5"/>
      <c r="D247" s="5"/>
      <c r="E247" s="5"/>
      <c r="F247" s="5"/>
      <c r="G247" s="5"/>
      <c r="H247" s="2"/>
    </row>
    <row r="248" spans="3:8" ht="12.75">
      <c r="C248" s="5"/>
      <c r="D248" s="5"/>
      <c r="E248" s="5"/>
      <c r="F248" s="5"/>
      <c r="G248" s="5"/>
      <c r="H248" s="2"/>
    </row>
    <row r="249" spans="3:8" ht="12.75">
      <c r="C249" s="5"/>
      <c r="D249" s="5"/>
      <c r="E249" s="5"/>
      <c r="F249" s="5"/>
      <c r="G249" s="5"/>
      <c r="H249" s="2"/>
    </row>
    <row r="250" spans="3:8" ht="12.75">
      <c r="C250" s="5"/>
      <c r="D250" s="5"/>
      <c r="E250" s="5"/>
      <c r="F250" s="5"/>
      <c r="G250" s="5"/>
      <c r="H250" s="2"/>
    </row>
    <row r="251" spans="3:8" ht="12.75">
      <c r="C251" s="5"/>
      <c r="D251" s="5"/>
      <c r="E251" s="5"/>
      <c r="F251" s="5"/>
      <c r="G251" s="5"/>
      <c r="H251" s="2"/>
    </row>
    <row r="252" spans="3:8" ht="12.75">
      <c r="C252" s="5"/>
      <c r="D252" s="5"/>
      <c r="E252" s="5"/>
      <c r="F252" s="5"/>
      <c r="G252" s="5"/>
      <c r="H252" s="2"/>
    </row>
    <row r="253" spans="3:8" ht="12.75">
      <c r="C253" s="5"/>
      <c r="D253" s="5"/>
      <c r="E253" s="5"/>
      <c r="F253" s="5"/>
      <c r="G253" s="5"/>
      <c r="H253" s="2"/>
    </row>
    <row r="254" spans="3:8" ht="12.75">
      <c r="C254" s="5"/>
      <c r="D254" s="5"/>
      <c r="E254" s="5"/>
      <c r="F254" s="5"/>
      <c r="G254" s="5"/>
      <c r="H254" s="2"/>
    </row>
    <row r="255" spans="3:8" ht="12.75">
      <c r="C255" s="5"/>
      <c r="D255" s="5"/>
      <c r="E255" s="5"/>
      <c r="F255" s="5"/>
      <c r="G255" s="5"/>
      <c r="H255" s="2"/>
    </row>
    <row r="256" spans="3:8" ht="12.75">
      <c r="C256" s="5"/>
      <c r="D256" s="5"/>
      <c r="E256" s="5"/>
      <c r="F256" s="5"/>
      <c r="G256" s="5"/>
      <c r="H256" s="2"/>
    </row>
    <row r="257" spans="3:8" ht="12.75">
      <c r="C257" s="5"/>
      <c r="D257" s="5"/>
      <c r="E257" s="5"/>
      <c r="F257" s="5"/>
      <c r="G257" s="5"/>
      <c r="H257" s="2"/>
    </row>
    <row r="258" spans="3:8" ht="12.75">
      <c r="C258" s="5"/>
      <c r="D258" s="5"/>
      <c r="E258" s="5"/>
      <c r="F258" s="5"/>
      <c r="G258" s="5"/>
      <c r="H258" s="2"/>
    </row>
    <row r="259" spans="3:8" ht="12.75">
      <c r="C259" s="5"/>
      <c r="D259" s="5"/>
      <c r="E259" s="5"/>
      <c r="F259" s="5"/>
      <c r="G259" s="5"/>
      <c r="H259" s="2"/>
    </row>
    <row r="260" spans="3:8" ht="12.75">
      <c r="C260" s="5"/>
      <c r="D260" s="5"/>
      <c r="E260" s="5"/>
      <c r="F260" s="5"/>
      <c r="G260" s="5"/>
      <c r="H260" s="2"/>
    </row>
    <row r="261" spans="3:8" ht="12.75">
      <c r="C261" s="5"/>
      <c r="D261" s="5"/>
      <c r="E261" s="5"/>
      <c r="F261" s="5"/>
      <c r="G261" s="5"/>
      <c r="H261" s="2"/>
    </row>
    <row r="262" spans="3:8" ht="12.75">
      <c r="C262" s="5"/>
      <c r="D262" s="5"/>
      <c r="E262" s="5"/>
      <c r="F262" s="5"/>
      <c r="G262" s="5"/>
      <c r="H262" s="2"/>
    </row>
    <row r="263" spans="3:8" ht="12.75">
      <c r="C263" s="5"/>
      <c r="D263" s="5"/>
      <c r="E263" s="5"/>
      <c r="F263" s="5"/>
      <c r="G263" s="5"/>
      <c r="H263" s="2"/>
    </row>
    <row r="264" spans="3:8" ht="12.75">
      <c r="C264" s="5"/>
      <c r="D264" s="5"/>
      <c r="E264" s="5"/>
      <c r="F264" s="5"/>
      <c r="G264" s="5"/>
      <c r="H264" s="2"/>
    </row>
    <row r="265" spans="3:8" ht="12.75">
      <c r="C265" s="5"/>
      <c r="D265" s="5"/>
      <c r="E265" s="5"/>
      <c r="F265" s="5"/>
      <c r="G265" s="5"/>
      <c r="H265" s="2"/>
    </row>
    <row r="266" spans="3:8" ht="12.75">
      <c r="C266" s="5"/>
      <c r="D266" s="5"/>
      <c r="E266" s="5"/>
      <c r="F266" s="5"/>
      <c r="G266" s="5"/>
      <c r="H266" s="2"/>
    </row>
    <row r="267" spans="3:8" ht="12.75">
      <c r="C267" s="5"/>
      <c r="D267" s="5"/>
      <c r="E267" s="5"/>
      <c r="F267" s="5"/>
      <c r="G267" s="5"/>
      <c r="H267" s="2"/>
    </row>
    <row r="268" spans="3:8" ht="12.75">
      <c r="C268" s="5"/>
      <c r="D268" s="5"/>
      <c r="E268" s="5"/>
      <c r="F268" s="5"/>
      <c r="G268" s="5"/>
      <c r="H268" s="2"/>
    </row>
  </sheetData>
  <sheetProtection/>
  <mergeCells count="10">
    <mergeCell ref="B185:H185"/>
    <mergeCell ref="B6:H6"/>
    <mergeCell ref="D183:H183"/>
    <mergeCell ref="E7:E9"/>
    <mergeCell ref="F7:H8"/>
    <mergeCell ref="C3:H3"/>
    <mergeCell ref="D4:H4"/>
    <mergeCell ref="B7:B9"/>
    <mergeCell ref="C7:C9"/>
    <mergeCell ref="D7:D9"/>
  </mergeCells>
  <printOptions horizontalCentered="1"/>
  <pageMargins left="0.24" right="0.24" top="0.22" bottom="0.28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Finansist</cp:lastModifiedBy>
  <cp:lastPrinted>2023-04-10T05:26:48Z</cp:lastPrinted>
  <dcterms:created xsi:type="dcterms:W3CDTF">2003-11-07T10:30:20Z</dcterms:created>
  <dcterms:modified xsi:type="dcterms:W3CDTF">2023-09-25T05:18:05Z</dcterms:modified>
  <cp:category/>
  <cp:version/>
  <cp:contentType/>
  <cp:contentStatus/>
</cp:coreProperties>
</file>