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40" windowHeight="8655" activeTab="0"/>
  </bookViews>
  <sheets>
    <sheet name="Лист5" sheetId="1" r:id="rId1"/>
  </sheets>
  <definedNames>
    <definedName name="_xlnm.Print_Area" localSheetId="0">'Лист5'!$B$1:$H$121</definedName>
  </definedNames>
  <calcPr fullCalcOnLoad="1"/>
</workbook>
</file>

<file path=xl/sharedStrings.xml><?xml version="1.0" encoding="utf-8"?>
<sst xmlns="http://schemas.openxmlformats.org/spreadsheetml/2006/main" count="341" uniqueCount="147">
  <si>
    <t>ИТОГО</t>
  </si>
  <si>
    <t>Целевая статья</t>
  </si>
  <si>
    <t>Вид расхода</t>
  </si>
  <si>
    <t>0104</t>
  </si>
  <si>
    <t>Наименование получателей средств из  бюджета поселения</t>
  </si>
  <si>
    <t>0501</t>
  </si>
  <si>
    <t>0503</t>
  </si>
  <si>
    <t>0102</t>
  </si>
  <si>
    <t>Сумма            рублей</t>
  </si>
  <si>
    <t>Жилищное хозяйство</t>
  </si>
  <si>
    <t>Благоустройство</t>
  </si>
  <si>
    <t>Физическая культура и спорт</t>
  </si>
  <si>
    <t>1100</t>
  </si>
  <si>
    <t>1101</t>
  </si>
  <si>
    <t>1403</t>
  </si>
  <si>
    <t>121</t>
  </si>
  <si>
    <t>244</t>
  </si>
  <si>
    <t>540</t>
  </si>
  <si>
    <t>0409</t>
  </si>
  <si>
    <t>852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</si>
  <si>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</si>
  <si>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</si>
  <si>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</si>
  <si>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</si>
  <si>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242</t>
  </si>
  <si>
    <t>Содержание автомобильных дорог и инженерных сооружений на них в границах поселений в рамках благоустройства</t>
  </si>
  <si>
    <t>Коммунальное хозяйство</t>
  </si>
  <si>
    <t>0502</t>
  </si>
  <si>
    <t>Дорожное хозяйство (дорожный фонд)</t>
  </si>
  <si>
    <t>Резервные фонды</t>
  </si>
  <si>
    <t>0111</t>
  </si>
  <si>
    <t>870</t>
  </si>
  <si>
    <t>Другие общегосударственные вопросы</t>
  </si>
  <si>
    <t>0113</t>
  </si>
  <si>
    <t>0100</t>
  </si>
  <si>
    <t>Общегосударственные вопросы</t>
  </si>
  <si>
    <t>Национальная экономика</t>
  </si>
  <si>
    <t>0400</t>
  </si>
  <si>
    <t>Жилищно-коммунальное хозяйство</t>
  </si>
  <si>
    <t>0500</t>
  </si>
  <si>
    <t>1400</t>
  </si>
  <si>
    <t>Раздел, подраздел</t>
  </si>
  <si>
    <t xml:space="preserve">Уплата прочих налогов, сборов </t>
  </si>
  <si>
    <t>Уличное освещение</t>
  </si>
  <si>
    <t>Закупка товаров, работ, услуг в сфере информационно-коммуникационных технологий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</si>
  <si>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</si>
  <si>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мероприятий по капитальному ремонту многоквартирных домов</t>
  </si>
  <si>
    <t>Уплата прочих налогов, сборов</t>
  </si>
  <si>
    <t xml:space="preserve">Межбюджетные трансферты </t>
  </si>
  <si>
    <t xml:space="preserve">              Приложение  3</t>
  </si>
  <si>
    <t>0020300000</t>
  </si>
  <si>
    <t>0020400000</t>
  </si>
  <si>
    <t>0900200000</t>
  </si>
  <si>
    <t>6000200000</t>
  </si>
  <si>
    <t>3909600000</t>
  </si>
  <si>
    <t>Мероприятия в области коммунального хозяйства (водоснабжение)</t>
  </si>
  <si>
    <t>3910100000</t>
  </si>
  <si>
    <t>6000100000</t>
  </si>
  <si>
    <t>6000500000</t>
  </si>
  <si>
    <t>5210600000</t>
  </si>
  <si>
    <t>0750000000</t>
  </si>
  <si>
    <t>Прочие мероприятия по благоустройству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</si>
  <si>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</si>
  <si>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</si>
  <si>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</si>
  <si>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853</t>
  </si>
  <si>
    <t>Уплата иных платежей</t>
  </si>
  <si>
    <t>Софинансирование расходов на обеспечение условий для развития физической культуры и массового спорта</t>
  </si>
  <si>
    <t>Иные выплаты персоналу государственных (муниципальных) органов, за исключением фонда оплаты труда</t>
  </si>
  <si>
    <t>122</t>
  </si>
  <si>
    <t>Финансирование мероприятий, посвященных ВОВ</t>
  </si>
  <si>
    <t>0923700000</t>
  </si>
  <si>
    <t>Текущий ремонт муниципального жилья</t>
  </si>
  <si>
    <t>3900500000</t>
  </si>
  <si>
    <t>Содержание и обслуживание имущества казны сельских поселений</t>
  </si>
  <si>
    <t>0923410000</t>
  </si>
  <si>
    <t xml:space="preserve">Прочая закупка товаров, работ и услуг </t>
  </si>
  <si>
    <t xml:space="preserve">Резервные средства </t>
  </si>
  <si>
    <t>0921500000</t>
  </si>
  <si>
    <t>Финансирование противопожарных мероприятий</t>
  </si>
  <si>
    <t>3910200000</t>
  </si>
  <si>
    <t>Мероприятия в области коммунального хозяйства (теплоснабжение)</t>
  </si>
  <si>
    <t>Социальная политика</t>
  </si>
  <si>
    <t>1000</t>
  </si>
  <si>
    <t>Охрана семьи и детства</t>
  </si>
  <si>
    <t>1004</t>
  </si>
  <si>
    <t>247</t>
  </si>
  <si>
    <t>Закупка энергетических ресурсов</t>
  </si>
  <si>
    <t>Софинансирование расходов по ремонту автомобильных дорог</t>
  </si>
  <si>
    <t>60002S0930</t>
  </si>
  <si>
    <t>Уплата налога на имущество организации и земельного налога</t>
  </si>
  <si>
    <t>851</t>
  </si>
  <si>
    <t>0405</t>
  </si>
  <si>
    <t>Сельское хозяйство и рыболовство</t>
  </si>
  <si>
    <t>512Р540008</t>
  </si>
  <si>
    <t>Межбюджетные трансферты бюджетам муниципальных районов из бюджетов поселений</t>
  </si>
  <si>
    <t xml:space="preserve">                                                                                                                                                    к Решению от   -.12.23 г.  №-</t>
  </si>
  <si>
    <t>Распределение бюджетных ассигнований по разделам, подразделам, целевым статьям, группам  видов расходов поселения на 2024 год и плановые 2025-2026</t>
  </si>
  <si>
    <t>Мероприятия в области жилищного хозяйства</t>
  </si>
  <si>
    <t>3900000000</t>
  </si>
  <si>
    <t>Компенсация расходов по организации теплоснабжения теплоснабжающими организациями</t>
  </si>
  <si>
    <t>Субсидия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</si>
  <si>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Софинансирование расходов по организации теплоснабжения теплоснабжающими организациями, использующими в качестве топлива нефть или мазут</t>
  </si>
  <si>
    <t>Софинансирование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за счет средств местного бюджета</t>
  </si>
  <si>
    <t>39102S0130</t>
  </si>
  <si>
    <t>811</t>
  </si>
  <si>
    <t>Мероприятия в области коммунального хозяйства</t>
  </si>
  <si>
    <t>3910000000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</si>
  <si>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за счет федерального бюджета</t>
  </si>
  <si>
    <t xml:space="preserve"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</t>
  </si>
  <si>
    <t>Субсидия на реализацию программ формирования современной городской среды в рамках реализации регионального проекта "Формирование комфортной городской среды"  за счет средств областного бюджета</t>
  </si>
  <si>
    <t>895F255550</t>
  </si>
  <si>
    <t>Расходы на реализацию плана природоохранных мероприятий</t>
  </si>
  <si>
    <t>6000500001</t>
  </si>
  <si>
    <t>Социальное обеспечение населения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</si>
  <si>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</si>
  <si>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Приобретение товаров, работ, услуг в пользу граждан в целях их социального обеспечения</t>
  </si>
  <si>
    <t>Софинансирование расходов на оказание помощи в ремонте жилых помещений отдельным категориям граждан</t>
  </si>
  <si>
    <t>79502S0710</t>
  </si>
  <si>
    <t>1003</t>
  </si>
  <si>
    <t>323</t>
  </si>
  <si>
    <t>Субсидии гражданам на приобретение жилья</t>
  </si>
  <si>
    <t>Бюджетные инвестиции на приобретение объектов недвижимого имущества в муниципальную собственность</t>
  </si>
  <si>
    <t>322</t>
  </si>
  <si>
    <t>412</t>
  </si>
  <si>
    <t>Обеспечение условий для развития физической культуры и массового спорта</t>
  </si>
  <si>
    <t xml:space="preserve">в том числе за счет иных межбюджетных трансфертов на обеспечение условий для развития физической культуры и массового спорта, фонд оплаты труда учреждений </t>
  </si>
  <si>
    <t>в том числе за счет иных межбюджетных трансфертов на обеспечение условий для развития физической культуры и массового спорта, взносы по обязательному социальному страхованию на выплаты по оплате труда работников и иные выплаты работникам учреждений</t>
  </si>
  <si>
    <t>в том числе за счет иных межбюджетных трансфертов на обеспечение условий для развития физической культуры и массового спорта, прочая закупка товаров, работ и услуг</t>
  </si>
  <si>
    <t>795Р540008</t>
  </si>
  <si>
    <t>111</t>
  </si>
  <si>
    <t>119</t>
  </si>
  <si>
    <t>Массовый спорт</t>
  </si>
  <si>
    <t>1102</t>
  </si>
  <si>
    <t>Субсидия на приобретение оборудованиядля малобюджетных спортивных площадок по месту жительства и учебы в муниципальных образованиях Томской области</t>
  </si>
  <si>
    <t>795P540006</t>
  </si>
  <si>
    <t>7950240710</t>
  </si>
  <si>
    <t>Предоставление социальной выплаты, удостоверяемой государственным жилищным сертификатом Томской области лицам, которые ранее относились к категории детей-сирот и детей, оставшихся без попечения родителей,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к категории детей-сирот и детей, оставшихся без попечения родителей,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</t>
  </si>
  <si>
    <t>1116441190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</si>
  <si>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в части средств, несофинансируемых из федерального бюджета</t>
  </si>
  <si>
    <t>11171А0820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</si>
  <si>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(за счет средств федерального бюджета)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</si>
  <si>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(софинансирование федерального бюджета)</t>
  </si>
  <si>
    <t>Капитальный ремонт и (или) ремонт автомобильных дорог общего пользования местного значения</t>
  </si>
  <si>
    <t>1828440930</t>
  </si>
  <si>
    <t>11171R0820</t>
  </si>
  <si>
    <t>0146440130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</si>
</sst>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[$-FC19]d\ mmmm\ yyyy\ &quot;г.&quot;"/>
    <numFmt numFmtId="187" formatCode="#,##0.00_р_.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49" fontId="11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7" fontId="3" fillId="0" borderId="15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187" fontId="10" fillId="0" borderId="15" xfId="0" applyNumberFormat="1" applyFont="1" applyFill="1" applyBorder="1" applyAlignment="1">
      <alignment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" fontId="10" fillId="0" borderId="15" xfId="0" applyNumberFormat="1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/>
    </xf>
    <xf numFmtId="0" fontId="11" fillId="0" borderId="11" xfId="0" applyNumberFormat="1" applyFont="1" applyFill="1" applyBorder="1" applyAlignment="1" applyProtection="1">
      <alignment horizontal="left" vertical="top" wrapText="1"/>
      <protection locked="0"/>
    </xf>
    <xf numFmtId="187" fontId="3" fillId="33" borderId="15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187" fontId="10" fillId="33" borderId="15" xfId="0" applyNumberFormat="1" applyFont="1" applyFill="1" applyBorder="1" applyAlignment="1">
      <alignment wrapText="1"/>
    </xf>
    <xf numFmtId="4" fontId="10" fillId="33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9"/>
  <sheetViews>
    <sheetView tabSelected="1" view="pageBreakPreview" zoomScaleSheetLayoutView="100" zoomScalePageLayoutView="0" workbookViewId="0" topLeftCell="B114">
      <selection activeCell="O84" sqref="O84"/>
    </sheetView>
  </sheetViews>
  <sheetFormatPr defaultColWidth="9.00390625" defaultRowHeight="12.75"/>
  <cols>
    <col min="1" max="1" width="9.125" style="0" hidden="1" customWidth="1"/>
    <col min="2" max="2" width="34.625" style="0" customWidth="1"/>
    <col min="3" max="3" width="9.875" style="6" customWidth="1"/>
    <col min="4" max="4" width="12.125" style="6" customWidth="1"/>
    <col min="5" max="5" width="7.875" style="6" customWidth="1"/>
    <col min="6" max="6" width="15.125" style="6" customWidth="1"/>
    <col min="7" max="7" width="13.00390625" style="6" customWidth="1"/>
    <col min="8" max="8" width="13.625" style="0" customWidth="1"/>
    <col min="9" max="9" width="9.125" style="0" hidden="1" customWidth="1"/>
    <col min="11" max="11" width="0" style="0" hidden="1" customWidth="1"/>
  </cols>
  <sheetData>
    <row r="1" spans="2:8" s="18" customFormat="1" ht="12.75">
      <c r="B1" s="17"/>
      <c r="C1" s="17"/>
      <c r="D1" s="28" t="s">
        <v>49</v>
      </c>
      <c r="E1" s="28"/>
      <c r="F1" s="28"/>
      <c r="G1" s="28"/>
      <c r="H1" s="28"/>
    </row>
    <row r="2" spans="2:8" s="18" customFormat="1" ht="12.75">
      <c r="B2" s="27" t="s">
        <v>96</v>
      </c>
      <c r="C2" s="27"/>
      <c r="D2" s="27"/>
      <c r="E2" s="27"/>
      <c r="F2" s="27"/>
      <c r="G2" s="27"/>
      <c r="H2" s="27"/>
    </row>
    <row r="3" spans="2:8" ht="15.75" hidden="1">
      <c r="B3" s="4"/>
      <c r="C3" s="65"/>
      <c r="D3" s="65"/>
      <c r="E3" s="65"/>
      <c r="F3" s="65"/>
      <c r="G3" s="65"/>
      <c r="H3" s="65"/>
    </row>
    <row r="4" spans="2:8" ht="15.75" hidden="1">
      <c r="B4" s="4"/>
      <c r="C4" s="4"/>
      <c r="D4" s="65"/>
      <c r="E4" s="65"/>
      <c r="F4" s="65"/>
      <c r="G4" s="65"/>
      <c r="H4" s="65"/>
    </row>
    <row r="5" spans="2:8" ht="12.75" customHeight="1">
      <c r="B5" s="4"/>
      <c r="C5" s="4"/>
      <c r="D5" s="29"/>
      <c r="E5" s="29"/>
      <c r="F5" s="29"/>
      <c r="G5" s="29"/>
      <c r="H5" s="29"/>
    </row>
    <row r="6" spans="2:8" ht="57.75" customHeight="1" thickBot="1">
      <c r="B6" s="66" t="s">
        <v>97</v>
      </c>
      <c r="C6" s="66"/>
      <c r="D6" s="66"/>
      <c r="E6" s="66"/>
      <c r="F6" s="66"/>
      <c r="G6" s="66"/>
      <c r="H6" s="66"/>
    </row>
    <row r="7" spans="2:8" ht="12.75" customHeight="1">
      <c r="B7" s="71" t="s">
        <v>4</v>
      </c>
      <c r="C7" s="69" t="s">
        <v>41</v>
      </c>
      <c r="D7" s="69" t="s">
        <v>1</v>
      </c>
      <c r="E7" s="69" t="s">
        <v>2</v>
      </c>
      <c r="F7" s="70" t="s">
        <v>8</v>
      </c>
      <c r="G7" s="70"/>
      <c r="H7" s="70"/>
    </row>
    <row r="8" spans="2:8" ht="23.25" customHeight="1">
      <c r="B8" s="72"/>
      <c r="C8" s="73"/>
      <c r="D8" s="73"/>
      <c r="E8" s="70"/>
      <c r="F8" s="70"/>
      <c r="G8" s="70"/>
      <c r="H8" s="70"/>
    </row>
    <row r="9" spans="2:12" ht="23.25" customHeight="1">
      <c r="B9" s="72"/>
      <c r="C9" s="74"/>
      <c r="D9" s="70"/>
      <c r="E9" s="70"/>
      <c r="F9" s="34">
        <v>2024</v>
      </c>
      <c r="G9" s="33">
        <v>2025</v>
      </c>
      <c r="H9" s="35">
        <v>2026</v>
      </c>
      <c r="L9" s="10"/>
    </row>
    <row r="10" spans="2:8" s="46" customFormat="1" ht="14.25" customHeight="1">
      <c r="B10" s="15" t="s">
        <v>35</v>
      </c>
      <c r="C10" s="19" t="s">
        <v>34</v>
      </c>
      <c r="D10" s="47"/>
      <c r="E10" s="47"/>
      <c r="F10" s="57">
        <f>F11+F15+F25+F27</f>
        <v>12975718.2</v>
      </c>
      <c r="G10" s="63">
        <f>G11+G15+G25+G27</f>
        <v>10575236.2</v>
      </c>
      <c r="H10" s="59">
        <f>H11+H15+H25+H27</f>
        <v>10575236.2</v>
      </c>
    </row>
    <row r="11" spans="2:8" ht="60.75" customHeight="1">
      <c r="B11" s="15" t="s">
        <v>20</v>
      </c>
      <c r="C11" s="19" t="s">
        <v>7</v>
      </c>
      <c r="D11" s="20"/>
      <c r="E11" s="20"/>
      <c r="F11" s="57">
        <f>F12</f>
        <v>1317301</v>
      </c>
      <c r="G11" s="58">
        <f>G12</f>
        <v>1253368.2</v>
      </c>
      <c r="H11" s="59">
        <f>H12</f>
        <v>1253368.2</v>
      </c>
    </row>
    <row r="12" spans="2:8" ht="19.5" customHeight="1">
      <c r="B12" s="16" t="s">
        <v>21</v>
      </c>
      <c r="C12" s="21" t="s">
        <v>7</v>
      </c>
      <c r="D12" s="20" t="s">
        <v>50</v>
      </c>
      <c r="E12" s="14"/>
      <c r="F12" s="60">
        <f>F13+F14</f>
        <v>1317301</v>
      </c>
      <c r="G12" s="61">
        <f>G13+G14</f>
        <v>1253368.2</v>
      </c>
      <c r="H12" s="62">
        <f>H13+H14</f>
        <v>1253368.2</v>
      </c>
    </row>
    <row r="13" spans="2:8" ht="30.75" customHeight="1">
      <c r="B13" s="31" t="s">
        <v>62</v>
      </c>
      <c r="C13" s="21" t="s">
        <v>7</v>
      </c>
      <c r="D13" s="14" t="s">
        <v>50</v>
      </c>
      <c r="E13" s="14" t="s">
        <v>15</v>
      </c>
      <c r="F13" s="60">
        <v>1011751.18</v>
      </c>
      <c r="G13" s="61">
        <v>962648.38</v>
      </c>
      <c r="H13" s="62">
        <v>962648.38</v>
      </c>
    </row>
    <row r="14" spans="2:8" ht="72.75" customHeight="1">
      <c r="B14" s="31" t="s">
        <v>63</v>
      </c>
      <c r="C14" s="21" t="s">
        <v>7</v>
      </c>
      <c r="D14" s="14" t="s">
        <v>50</v>
      </c>
      <c r="E14" s="14" t="s">
        <v>64</v>
      </c>
      <c r="F14" s="60">
        <v>305549.82</v>
      </c>
      <c r="G14" s="61">
        <v>290719.82</v>
      </c>
      <c r="H14" s="62">
        <v>290719.82</v>
      </c>
    </row>
    <row r="15" spans="2:8" ht="88.5" customHeight="1">
      <c r="B15" s="15" t="s">
        <v>22</v>
      </c>
      <c r="C15" s="19" t="s">
        <v>3</v>
      </c>
      <c r="D15" s="20"/>
      <c r="E15" s="20"/>
      <c r="F15" s="57">
        <f>F16</f>
        <v>9811105.2</v>
      </c>
      <c r="G15" s="58">
        <f>G16</f>
        <v>9140710</v>
      </c>
      <c r="H15" s="59">
        <f>H16</f>
        <v>9140710</v>
      </c>
    </row>
    <row r="16" spans="2:8" ht="13.5" customHeight="1">
      <c r="B16" s="16" t="s">
        <v>23</v>
      </c>
      <c r="C16" s="21" t="s">
        <v>3</v>
      </c>
      <c r="D16" s="20" t="s">
        <v>51</v>
      </c>
      <c r="E16" s="14"/>
      <c r="F16" s="39">
        <f>F17+F18+F19+F20+F21+F22+F23+F24</f>
        <v>9811105.2</v>
      </c>
      <c r="G16" s="49">
        <f>G17+G18+G19+G20+G21+G22+G23+G24</f>
        <v>9140710</v>
      </c>
      <c r="H16" s="50">
        <f>H17+H18+H19+H20+H21+H22+H23+H24</f>
        <v>9140710</v>
      </c>
    </row>
    <row r="17" spans="2:8" ht="34.5" customHeight="1">
      <c r="B17" s="31" t="s">
        <v>62</v>
      </c>
      <c r="C17" s="21" t="s">
        <v>3</v>
      </c>
      <c r="D17" s="14" t="s">
        <v>51</v>
      </c>
      <c r="E17" s="14" t="s">
        <v>15</v>
      </c>
      <c r="F17" s="39">
        <v>6538871</v>
      </c>
      <c r="G17" s="49">
        <v>6023975</v>
      </c>
      <c r="H17" s="50">
        <v>6023975</v>
      </c>
    </row>
    <row r="18" spans="2:8" ht="54.75" customHeight="1">
      <c r="B18" s="31" t="s">
        <v>68</v>
      </c>
      <c r="C18" s="21" t="s">
        <v>3</v>
      </c>
      <c r="D18" s="14" t="s">
        <v>51</v>
      </c>
      <c r="E18" s="14" t="s">
        <v>69</v>
      </c>
      <c r="F18" s="39">
        <v>100000</v>
      </c>
      <c r="G18" s="49">
        <v>100000</v>
      </c>
      <c r="H18" s="50">
        <v>100000</v>
      </c>
    </row>
    <row r="19" spans="2:8" ht="66.75" customHeight="1">
      <c r="B19" s="31" t="s">
        <v>63</v>
      </c>
      <c r="C19" s="21" t="s">
        <v>3</v>
      </c>
      <c r="D19" s="14" t="s">
        <v>51</v>
      </c>
      <c r="E19" s="14" t="s">
        <v>64</v>
      </c>
      <c r="F19" s="39">
        <v>1974770.2</v>
      </c>
      <c r="G19" s="49">
        <v>1819271</v>
      </c>
      <c r="H19" s="50">
        <v>1819271</v>
      </c>
    </row>
    <row r="20" spans="2:8" ht="41.25" customHeight="1">
      <c r="B20" s="16" t="s">
        <v>44</v>
      </c>
      <c r="C20" s="21" t="s">
        <v>3</v>
      </c>
      <c r="D20" s="14" t="s">
        <v>51</v>
      </c>
      <c r="E20" s="14" t="s">
        <v>24</v>
      </c>
      <c r="F20" s="39">
        <v>493766</v>
      </c>
      <c r="G20" s="49">
        <v>493766</v>
      </c>
      <c r="H20" s="50">
        <v>493766</v>
      </c>
    </row>
    <row r="21" spans="2:8" ht="18" customHeight="1">
      <c r="B21" s="16" t="s">
        <v>87</v>
      </c>
      <c r="C21" s="21" t="s">
        <v>3</v>
      </c>
      <c r="D21" s="14" t="s">
        <v>51</v>
      </c>
      <c r="E21" s="14" t="s">
        <v>86</v>
      </c>
      <c r="F21" s="39">
        <v>13572</v>
      </c>
      <c r="G21" s="49">
        <v>13572</v>
      </c>
      <c r="H21" s="50">
        <v>13572</v>
      </c>
    </row>
    <row r="22" spans="2:8" ht="17.25" customHeight="1">
      <c r="B22" s="16" t="s">
        <v>76</v>
      </c>
      <c r="C22" s="21" t="s">
        <v>3</v>
      </c>
      <c r="D22" s="14" t="s">
        <v>51</v>
      </c>
      <c r="E22" s="14" t="s">
        <v>16</v>
      </c>
      <c r="F22" s="39">
        <v>628558</v>
      </c>
      <c r="G22" s="49">
        <v>630306</v>
      </c>
      <c r="H22" s="50">
        <v>630306</v>
      </c>
    </row>
    <row r="23" spans="2:8" ht="14.25" customHeight="1">
      <c r="B23" s="16" t="s">
        <v>42</v>
      </c>
      <c r="C23" s="21" t="s">
        <v>3</v>
      </c>
      <c r="D23" s="14" t="s">
        <v>51</v>
      </c>
      <c r="E23" s="14" t="s">
        <v>19</v>
      </c>
      <c r="F23" s="39">
        <v>6820</v>
      </c>
      <c r="G23" s="49">
        <v>6820</v>
      </c>
      <c r="H23" s="50">
        <v>6820</v>
      </c>
    </row>
    <row r="24" spans="2:8" ht="13.5" customHeight="1">
      <c r="B24" s="16" t="s">
        <v>66</v>
      </c>
      <c r="C24" s="21" t="s">
        <v>3</v>
      </c>
      <c r="D24" s="14" t="s">
        <v>51</v>
      </c>
      <c r="E24" s="14" t="s">
        <v>65</v>
      </c>
      <c r="F24" s="39">
        <v>54748</v>
      </c>
      <c r="G24" s="49">
        <v>53000</v>
      </c>
      <c r="H24" s="50">
        <v>53000</v>
      </c>
    </row>
    <row r="25" spans="2:8" ht="14.25" customHeight="1">
      <c r="B25" s="15" t="s">
        <v>29</v>
      </c>
      <c r="C25" s="19" t="s">
        <v>30</v>
      </c>
      <c r="D25" s="20"/>
      <c r="E25" s="20"/>
      <c r="F25" s="57">
        <f>F26</f>
        <v>30000</v>
      </c>
      <c r="G25" s="58">
        <f>G26</f>
        <v>30000</v>
      </c>
      <c r="H25" s="59">
        <f>H26</f>
        <v>30000</v>
      </c>
    </row>
    <row r="26" spans="2:8" ht="14.25" customHeight="1">
      <c r="B26" s="16" t="s">
        <v>77</v>
      </c>
      <c r="C26" s="21" t="s">
        <v>30</v>
      </c>
      <c r="D26" s="14" t="s">
        <v>60</v>
      </c>
      <c r="E26" s="14" t="s">
        <v>31</v>
      </c>
      <c r="F26" s="39">
        <v>30000</v>
      </c>
      <c r="G26" s="49">
        <v>30000</v>
      </c>
      <c r="H26" s="50">
        <v>30000</v>
      </c>
    </row>
    <row r="27" spans="2:8" ht="18" customHeight="1">
      <c r="B27" s="15" t="s">
        <v>32</v>
      </c>
      <c r="C27" s="19" t="s">
        <v>33</v>
      </c>
      <c r="D27" s="14"/>
      <c r="E27" s="14"/>
      <c r="F27" s="36">
        <f>F28+F30+F32+F35</f>
        <v>1817312</v>
      </c>
      <c r="G27" s="38">
        <f>G28+G30+G32+G35</f>
        <v>151158</v>
      </c>
      <c r="H27" s="37">
        <f>H28+H30+H32+H35</f>
        <v>151158</v>
      </c>
    </row>
    <row r="28" spans="2:8" ht="56.25" customHeight="1">
      <c r="B28" s="22" t="s">
        <v>45</v>
      </c>
      <c r="C28" s="21" t="s">
        <v>33</v>
      </c>
      <c r="D28" s="20" t="s">
        <v>52</v>
      </c>
      <c r="E28" s="14"/>
      <c r="F28" s="39">
        <f>F29</f>
        <v>300000</v>
      </c>
      <c r="G28" s="40">
        <f>G29</f>
        <v>0</v>
      </c>
      <c r="H28" s="41">
        <f>H29</f>
        <v>0</v>
      </c>
    </row>
    <row r="29" spans="2:8" ht="18.75" customHeight="1">
      <c r="B29" s="16" t="s">
        <v>76</v>
      </c>
      <c r="C29" s="21" t="s">
        <v>33</v>
      </c>
      <c r="D29" s="14" t="s">
        <v>52</v>
      </c>
      <c r="E29" s="14" t="s">
        <v>16</v>
      </c>
      <c r="F29" s="39">
        <v>300000</v>
      </c>
      <c r="G29" s="40">
        <v>0</v>
      </c>
      <c r="H29" s="41">
        <v>0</v>
      </c>
    </row>
    <row r="30" spans="2:8" ht="36" customHeight="1">
      <c r="B30" s="16" t="s">
        <v>79</v>
      </c>
      <c r="C30" s="21" t="s">
        <v>33</v>
      </c>
      <c r="D30" s="20" t="s">
        <v>78</v>
      </c>
      <c r="E30" s="14"/>
      <c r="F30" s="39">
        <f>F31</f>
        <v>100000</v>
      </c>
      <c r="G30" s="40">
        <f>G31</f>
        <v>0</v>
      </c>
      <c r="H30" s="41">
        <f>H31</f>
        <v>0</v>
      </c>
    </row>
    <row r="31" spans="2:8" ht="12.75" customHeight="1">
      <c r="B31" s="16" t="s">
        <v>76</v>
      </c>
      <c r="C31" s="21" t="s">
        <v>33</v>
      </c>
      <c r="D31" s="14" t="s">
        <v>78</v>
      </c>
      <c r="E31" s="14" t="s">
        <v>16</v>
      </c>
      <c r="F31" s="39">
        <v>100000</v>
      </c>
      <c r="G31" s="40">
        <v>0</v>
      </c>
      <c r="H31" s="41">
        <v>0</v>
      </c>
    </row>
    <row r="32" spans="2:8" ht="36" customHeight="1">
      <c r="B32" s="16" t="s">
        <v>74</v>
      </c>
      <c r="C32" s="21" t="s">
        <v>33</v>
      </c>
      <c r="D32" s="20" t="s">
        <v>75</v>
      </c>
      <c r="E32" s="14"/>
      <c r="F32" s="39">
        <f>F33+F34</f>
        <v>1267312</v>
      </c>
      <c r="G32" s="40">
        <f>G33+G34</f>
        <v>151158</v>
      </c>
      <c r="H32" s="41">
        <f>H33+H34</f>
        <v>151158</v>
      </c>
    </row>
    <row r="33" spans="2:8" ht="14.25" customHeight="1">
      <c r="B33" s="16" t="s">
        <v>76</v>
      </c>
      <c r="C33" s="21" t="s">
        <v>33</v>
      </c>
      <c r="D33" s="14" t="s">
        <v>75</v>
      </c>
      <c r="E33" s="14" t="s">
        <v>16</v>
      </c>
      <c r="F33" s="39">
        <v>1116154</v>
      </c>
      <c r="G33" s="40">
        <v>0</v>
      </c>
      <c r="H33" s="41">
        <v>0</v>
      </c>
    </row>
    <row r="34" spans="2:8" ht="14.25" customHeight="1">
      <c r="B34" s="16" t="s">
        <v>87</v>
      </c>
      <c r="C34" s="21" t="s">
        <v>33</v>
      </c>
      <c r="D34" s="14" t="s">
        <v>75</v>
      </c>
      <c r="E34" s="14" t="s">
        <v>86</v>
      </c>
      <c r="F34" s="39">
        <v>151158</v>
      </c>
      <c r="G34" s="40">
        <v>151158</v>
      </c>
      <c r="H34" s="41">
        <v>151158</v>
      </c>
    </row>
    <row r="35" spans="2:8" ht="33.75" customHeight="1">
      <c r="B35" s="22" t="s">
        <v>70</v>
      </c>
      <c r="C35" s="21" t="s">
        <v>33</v>
      </c>
      <c r="D35" s="20" t="s">
        <v>71</v>
      </c>
      <c r="E35" s="14"/>
      <c r="F35" s="39">
        <f>F36</f>
        <v>150000</v>
      </c>
      <c r="G35" s="40">
        <f>G36</f>
        <v>0</v>
      </c>
      <c r="H35" s="41">
        <f>H36</f>
        <v>0</v>
      </c>
    </row>
    <row r="36" spans="2:8" ht="12.75" customHeight="1">
      <c r="B36" s="16" t="s">
        <v>76</v>
      </c>
      <c r="C36" s="21" t="s">
        <v>33</v>
      </c>
      <c r="D36" s="14" t="s">
        <v>71</v>
      </c>
      <c r="E36" s="14" t="s">
        <v>16</v>
      </c>
      <c r="F36" s="39">
        <v>150000</v>
      </c>
      <c r="G36" s="40">
        <v>0</v>
      </c>
      <c r="H36" s="41">
        <v>0</v>
      </c>
    </row>
    <row r="37" spans="2:8" ht="13.5" customHeight="1">
      <c r="B37" s="15" t="s">
        <v>36</v>
      </c>
      <c r="C37" s="19" t="s">
        <v>37</v>
      </c>
      <c r="D37" s="14"/>
      <c r="E37" s="14"/>
      <c r="F37" s="57">
        <f>F39+F38</f>
        <v>19069541</v>
      </c>
      <c r="G37" s="58">
        <f>G39+G38</f>
        <v>3915000</v>
      </c>
      <c r="H37" s="59">
        <f>H39+H38</f>
        <v>4021000</v>
      </c>
    </row>
    <row r="38" spans="2:8" ht="13.5" customHeight="1">
      <c r="B38" s="15" t="s">
        <v>93</v>
      </c>
      <c r="C38" s="19" t="s">
        <v>92</v>
      </c>
      <c r="D38" s="14"/>
      <c r="E38" s="14"/>
      <c r="F38" s="36">
        <v>0</v>
      </c>
      <c r="G38" s="52">
        <v>0</v>
      </c>
      <c r="H38" s="53">
        <v>0</v>
      </c>
    </row>
    <row r="39" spans="2:10" ht="14.25" customHeight="1">
      <c r="B39" s="15" t="s">
        <v>28</v>
      </c>
      <c r="C39" s="19" t="s">
        <v>18</v>
      </c>
      <c r="D39" s="20"/>
      <c r="E39" s="20"/>
      <c r="F39" s="57">
        <f>F40+F42+F46</f>
        <v>19069541</v>
      </c>
      <c r="G39" s="58">
        <f>G42+G46</f>
        <v>3915000</v>
      </c>
      <c r="H39" s="59">
        <f>H42+H46</f>
        <v>4021000</v>
      </c>
      <c r="J39" s="64"/>
    </row>
    <row r="40" spans="2:10" ht="48.75" customHeight="1">
      <c r="B40" s="16" t="s">
        <v>143</v>
      </c>
      <c r="C40" s="21" t="s">
        <v>18</v>
      </c>
      <c r="D40" s="14" t="s">
        <v>144</v>
      </c>
      <c r="E40" s="14"/>
      <c r="F40" s="60">
        <f>F41</f>
        <v>15000000</v>
      </c>
      <c r="G40" s="61">
        <f>G41</f>
        <v>0</v>
      </c>
      <c r="H40" s="62">
        <f>H41</f>
        <v>0</v>
      </c>
      <c r="J40" s="64"/>
    </row>
    <row r="41" spans="2:10" ht="14.25" customHeight="1">
      <c r="B41" s="16" t="s">
        <v>76</v>
      </c>
      <c r="C41" s="21" t="s">
        <v>18</v>
      </c>
      <c r="D41" s="14" t="s">
        <v>144</v>
      </c>
      <c r="E41" s="14" t="s">
        <v>16</v>
      </c>
      <c r="F41" s="60">
        <v>15000000</v>
      </c>
      <c r="G41" s="61">
        <v>0</v>
      </c>
      <c r="H41" s="62">
        <v>0</v>
      </c>
      <c r="J41" s="64"/>
    </row>
    <row r="42" spans="2:8" ht="41.25" customHeight="1">
      <c r="B42" s="16" t="s">
        <v>25</v>
      </c>
      <c r="C42" s="21" t="s">
        <v>18</v>
      </c>
      <c r="D42" s="20" t="s">
        <v>53</v>
      </c>
      <c r="E42" s="14"/>
      <c r="F42" s="39">
        <f>F43+F44+F45</f>
        <v>3319541</v>
      </c>
      <c r="G42" s="49">
        <f>G43+G44</f>
        <v>3465000</v>
      </c>
      <c r="H42" s="50">
        <f>H43+H44</f>
        <v>3571000</v>
      </c>
    </row>
    <row r="43" spans="2:8" ht="14.25" customHeight="1">
      <c r="B43" s="16" t="s">
        <v>76</v>
      </c>
      <c r="C43" s="21" t="s">
        <v>18</v>
      </c>
      <c r="D43" s="14" t="s">
        <v>53</v>
      </c>
      <c r="E43" s="14" t="s">
        <v>16</v>
      </c>
      <c r="F43" s="39">
        <v>3304100</v>
      </c>
      <c r="G43" s="49">
        <v>3462500</v>
      </c>
      <c r="H43" s="50">
        <v>3568500</v>
      </c>
    </row>
    <row r="44" spans="2:8" ht="12.75" customHeight="1">
      <c r="B44" s="16" t="s">
        <v>87</v>
      </c>
      <c r="C44" s="21" t="s">
        <v>18</v>
      </c>
      <c r="D44" s="14" t="s">
        <v>53</v>
      </c>
      <c r="E44" s="14" t="s">
        <v>86</v>
      </c>
      <c r="F44" s="39">
        <v>2500</v>
      </c>
      <c r="G44" s="49">
        <v>2500</v>
      </c>
      <c r="H44" s="50">
        <v>2500</v>
      </c>
    </row>
    <row r="45" spans="2:8" ht="37.5" customHeight="1">
      <c r="B45" s="16" t="s">
        <v>90</v>
      </c>
      <c r="C45" s="21" t="s">
        <v>18</v>
      </c>
      <c r="D45" s="14" t="s">
        <v>53</v>
      </c>
      <c r="E45" s="14" t="s">
        <v>91</v>
      </c>
      <c r="F45" s="39">
        <v>12941</v>
      </c>
      <c r="G45" s="49">
        <v>0</v>
      </c>
      <c r="H45" s="50">
        <v>0</v>
      </c>
    </row>
    <row r="46" spans="2:8" ht="32.25" customHeight="1">
      <c r="B46" s="16" t="s">
        <v>88</v>
      </c>
      <c r="C46" s="21" t="s">
        <v>18</v>
      </c>
      <c r="D46" s="14" t="s">
        <v>89</v>
      </c>
      <c r="E46" s="14"/>
      <c r="F46" s="39">
        <f>F47</f>
        <v>750000</v>
      </c>
      <c r="G46" s="49">
        <f>G47</f>
        <v>450000</v>
      </c>
      <c r="H46" s="50">
        <f>H47</f>
        <v>450000</v>
      </c>
    </row>
    <row r="47" spans="2:8" ht="12.75" customHeight="1">
      <c r="B47" s="16" t="s">
        <v>76</v>
      </c>
      <c r="C47" s="21" t="s">
        <v>18</v>
      </c>
      <c r="D47" s="14" t="s">
        <v>89</v>
      </c>
      <c r="E47" s="14" t="s">
        <v>16</v>
      </c>
      <c r="F47" s="39">
        <v>750000</v>
      </c>
      <c r="G47" s="49">
        <v>450000</v>
      </c>
      <c r="H47" s="50">
        <v>450000</v>
      </c>
    </row>
    <row r="48" spans="2:8" s="30" customFormat="1" ht="18" customHeight="1">
      <c r="B48" s="15" t="s">
        <v>38</v>
      </c>
      <c r="C48" s="19" t="s">
        <v>39</v>
      </c>
      <c r="D48" s="14"/>
      <c r="E48" s="14"/>
      <c r="F48" s="57">
        <f>F49+F56+F68</f>
        <v>77383017.7</v>
      </c>
      <c r="G48" s="58">
        <f>G49+G56+G68</f>
        <v>65848821.71</v>
      </c>
      <c r="H48" s="59">
        <f>H49+H56+H68</f>
        <v>66044261.71</v>
      </c>
    </row>
    <row r="49" spans="2:8" ht="13.5" customHeight="1">
      <c r="B49" s="15" t="s">
        <v>9</v>
      </c>
      <c r="C49" s="19" t="s">
        <v>5</v>
      </c>
      <c r="D49" s="20"/>
      <c r="E49" s="20"/>
      <c r="F49" s="36">
        <f>F52+F54+F50</f>
        <v>2060562</v>
      </c>
      <c r="G49" s="52">
        <f>G52+G54</f>
        <v>0</v>
      </c>
      <c r="H49" s="53">
        <f>H52+H54</f>
        <v>0</v>
      </c>
    </row>
    <row r="50" spans="2:8" ht="13.5" customHeight="1">
      <c r="B50" s="15" t="s">
        <v>98</v>
      </c>
      <c r="C50" s="19" t="s">
        <v>5</v>
      </c>
      <c r="D50" s="14" t="s">
        <v>99</v>
      </c>
      <c r="E50" s="20"/>
      <c r="F50" s="39">
        <f>F51</f>
        <v>1610562</v>
      </c>
      <c r="G50" s="49">
        <f>G51</f>
        <v>0</v>
      </c>
      <c r="H50" s="50">
        <f>H51</f>
        <v>0</v>
      </c>
    </row>
    <row r="51" spans="2:8" ht="39" customHeight="1">
      <c r="B51" s="16" t="s">
        <v>90</v>
      </c>
      <c r="C51" s="21" t="s">
        <v>5</v>
      </c>
      <c r="D51" s="14" t="s">
        <v>99</v>
      </c>
      <c r="E51" s="14" t="s">
        <v>91</v>
      </c>
      <c r="F51" s="39">
        <v>1610562</v>
      </c>
      <c r="G51" s="49">
        <v>0</v>
      </c>
      <c r="H51" s="50">
        <v>0</v>
      </c>
    </row>
    <row r="52" spans="2:8" ht="13.5" customHeight="1">
      <c r="B52" s="16" t="s">
        <v>72</v>
      </c>
      <c r="C52" s="21" t="s">
        <v>5</v>
      </c>
      <c r="D52" s="20" t="s">
        <v>73</v>
      </c>
      <c r="E52" s="14"/>
      <c r="F52" s="39">
        <f>F53</f>
        <v>200000</v>
      </c>
      <c r="G52" s="49">
        <f>G53</f>
        <v>0</v>
      </c>
      <c r="H52" s="50">
        <f>H53</f>
        <v>0</v>
      </c>
    </row>
    <row r="53" spans="2:8" ht="14.25" customHeight="1">
      <c r="B53" s="16" t="s">
        <v>76</v>
      </c>
      <c r="C53" s="21" t="s">
        <v>5</v>
      </c>
      <c r="D53" s="14" t="s">
        <v>73</v>
      </c>
      <c r="E53" s="14" t="s">
        <v>16</v>
      </c>
      <c r="F53" s="39">
        <v>200000</v>
      </c>
      <c r="G53" s="49">
        <v>0</v>
      </c>
      <c r="H53" s="50">
        <v>0</v>
      </c>
    </row>
    <row r="54" spans="2:8" ht="43.5" customHeight="1">
      <c r="B54" s="22" t="s">
        <v>46</v>
      </c>
      <c r="C54" s="21" t="s">
        <v>5</v>
      </c>
      <c r="D54" s="20" t="s">
        <v>54</v>
      </c>
      <c r="E54" s="14"/>
      <c r="F54" s="39">
        <f>F55</f>
        <v>250000</v>
      </c>
      <c r="G54" s="49">
        <f>G55</f>
        <v>0</v>
      </c>
      <c r="H54" s="50">
        <f>H55</f>
        <v>0</v>
      </c>
    </row>
    <row r="55" spans="2:8" ht="13.5" customHeight="1">
      <c r="B55" s="16" t="s">
        <v>76</v>
      </c>
      <c r="C55" s="21" t="s">
        <v>5</v>
      </c>
      <c r="D55" s="14" t="s">
        <v>54</v>
      </c>
      <c r="E55" s="14" t="s">
        <v>16</v>
      </c>
      <c r="F55" s="39">
        <v>250000</v>
      </c>
      <c r="G55" s="49">
        <v>0</v>
      </c>
      <c r="H55" s="50">
        <v>0</v>
      </c>
    </row>
    <row r="56" spans="2:8" ht="13.5" customHeight="1">
      <c r="B56" s="15" t="s">
        <v>26</v>
      </c>
      <c r="C56" s="19" t="s">
        <v>27</v>
      </c>
      <c r="D56" s="20"/>
      <c r="E56" s="20"/>
      <c r="F56" s="36">
        <f>F57+F59+F61+F63+F66</f>
        <v>65813808.21</v>
      </c>
      <c r="G56" s="52">
        <f>G57+G63</f>
        <v>64408519.71</v>
      </c>
      <c r="H56" s="53">
        <f>H57+H63</f>
        <v>64904319.71</v>
      </c>
    </row>
    <row r="57" spans="2:8" ht="41.25" customHeight="1">
      <c r="B57" s="54" t="s">
        <v>100</v>
      </c>
      <c r="C57" s="21" t="s">
        <v>27</v>
      </c>
      <c r="D57" s="14" t="s">
        <v>146</v>
      </c>
      <c r="E57" s="14"/>
      <c r="F57" s="39">
        <f>F58</f>
        <v>63824700</v>
      </c>
      <c r="G57" s="49">
        <f>G58</f>
        <v>63824700</v>
      </c>
      <c r="H57" s="50">
        <f>H58</f>
        <v>63824700</v>
      </c>
    </row>
    <row r="58" spans="2:8" ht="85.5" customHeight="1">
      <c r="B58" s="54" t="s">
        <v>101</v>
      </c>
      <c r="C58" s="21" t="s">
        <v>27</v>
      </c>
      <c r="D58" s="14" t="s">
        <v>146</v>
      </c>
      <c r="E58" s="14" t="s">
        <v>105</v>
      </c>
      <c r="F58" s="39">
        <v>63824700</v>
      </c>
      <c r="G58" s="49">
        <v>63824700</v>
      </c>
      <c r="H58" s="50">
        <v>63824700</v>
      </c>
    </row>
    <row r="59" spans="2:8" ht="74.25" customHeight="1">
      <c r="B59" s="16" t="s">
        <v>102</v>
      </c>
      <c r="C59" s="21" t="s">
        <v>27</v>
      </c>
      <c r="D59" s="14" t="s">
        <v>104</v>
      </c>
      <c r="E59" s="14"/>
      <c r="F59" s="39">
        <f>F60</f>
        <v>6383.11</v>
      </c>
      <c r="G59" s="49">
        <f>G60</f>
        <v>0</v>
      </c>
      <c r="H59" s="50">
        <f>H60</f>
        <v>0</v>
      </c>
    </row>
    <row r="60" spans="2:8" ht="96" customHeight="1">
      <c r="B60" s="16" t="s">
        <v>103</v>
      </c>
      <c r="C60" s="21" t="s">
        <v>27</v>
      </c>
      <c r="D60" s="14" t="s">
        <v>104</v>
      </c>
      <c r="E60" s="14" t="s">
        <v>105</v>
      </c>
      <c r="F60" s="39">
        <v>6383.11</v>
      </c>
      <c r="G60" s="49">
        <v>0</v>
      </c>
      <c r="H60" s="50">
        <v>0</v>
      </c>
    </row>
    <row r="61" spans="2:8" ht="36.75" customHeight="1">
      <c r="B61" s="16" t="s">
        <v>106</v>
      </c>
      <c r="C61" s="21" t="s">
        <v>27</v>
      </c>
      <c r="D61" s="14" t="s">
        <v>107</v>
      </c>
      <c r="E61" s="14"/>
      <c r="F61" s="39">
        <f>F62</f>
        <v>176497</v>
      </c>
      <c r="G61" s="49">
        <f>G62</f>
        <v>0</v>
      </c>
      <c r="H61" s="50">
        <f>H62</f>
        <v>0</v>
      </c>
    </row>
    <row r="62" spans="2:8" ht="40.5" customHeight="1">
      <c r="B62" s="16" t="s">
        <v>90</v>
      </c>
      <c r="C62" s="21" t="s">
        <v>27</v>
      </c>
      <c r="D62" s="14" t="s">
        <v>107</v>
      </c>
      <c r="E62" s="14" t="s">
        <v>91</v>
      </c>
      <c r="F62" s="39">
        <v>176497</v>
      </c>
      <c r="G62" s="49">
        <v>0</v>
      </c>
      <c r="H62" s="50">
        <v>0</v>
      </c>
    </row>
    <row r="63" spans="2:8" ht="26.25" customHeight="1">
      <c r="B63" s="23" t="s">
        <v>55</v>
      </c>
      <c r="C63" s="21" t="s">
        <v>27</v>
      </c>
      <c r="D63" s="20" t="s">
        <v>56</v>
      </c>
      <c r="E63" s="14"/>
      <c r="F63" s="39">
        <f>F64+F65</f>
        <v>1120000</v>
      </c>
      <c r="G63" s="49">
        <f>G64+G65</f>
        <v>583819.71</v>
      </c>
      <c r="H63" s="50">
        <f>H64+H65</f>
        <v>1079619.71</v>
      </c>
    </row>
    <row r="64" spans="2:8" ht="14.25" customHeight="1">
      <c r="B64" s="16" t="s">
        <v>76</v>
      </c>
      <c r="C64" s="21" t="s">
        <v>27</v>
      </c>
      <c r="D64" s="14" t="s">
        <v>56</v>
      </c>
      <c r="E64" s="14" t="s">
        <v>16</v>
      </c>
      <c r="F64" s="39">
        <v>920000</v>
      </c>
      <c r="G64" s="49">
        <v>383819.71</v>
      </c>
      <c r="H64" s="50">
        <v>879619.71</v>
      </c>
    </row>
    <row r="65" spans="2:8" ht="26.25" customHeight="1">
      <c r="B65" s="16" t="s">
        <v>87</v>
      </c>
      <c r="C65" s="21" t="s">
        <v>27</v>
      </c>
      <c r="D65" s="14" t="s">
        <v>56</v>
      </c>
      <c r="E65" s="14" t="s">
        <v>86</v>
      </c>
      <c r="F65" s="39">
        <v>200000</v>
      </c>
      <c r="G65" s="49">
        <v>200000</v>
      </c>
      <c r="H65" s="50">
        <v>200000</v>
      </c>
    </row>
    <row r="66" spans="2:8" ht="33" customHeight="1">
      <c r="B66" s="23" t="s">
        <v>81</v>
      </c>
      <c r="C66" s="21" t="s">
        <v>27</v>
      </c>
      <c r="D66" s="20" t="s">
        <v>80</v>
      </c>
      <c r="E66" s="14"/>
      <c r="F66" s="39">
        <f>F67</f>
        <v>686228.1</v>
      </c>
      <c r="G66" s="40">
        <f>G67</f>
        <v>0</v>
      </c>
      <c r="H66" s="41">
        <f>H67</f>
        <v>0</v>
      </c>
    </row>
    <row r="67" spans="2:8" ht="14.25" customHeight="1">
      <c r="B67" s="32" t="s">
        <v>76</v>
      </c>
      <c r="C67" s="21" t="s">
        <v>27</v>
      </c>
      <c r="D67" s="14" t="s">
        <v>80</v>
      </c>
      <c r="E67" s="14" t="s">
        <v>16</v>
      </c>
      <c r="F67" s="39">
        <v>686228.1</v>
      </c>
      <c r="G67" s="40">
        <v>0</v>
      </c>
      <c r="H67" s="41">
        <v>0</v>
      </c>
    </row>
    <row r="68" spans="2:8" s="30" customFormat="1" ht="12.75">
      <c r="B68" s="15" t="s">
        <v>10</v>
      </c>
      <c r="C68" s="19" t="s">
        <v>6</v>
      </c>
      <c r="D68" s="20"/>
      <c r="E68" s="20"/>
      <c r="F68" s="36">
        <f>F69+F71+F73+F75+F82+F86</f>
        <v>9508647.49</v>
      </c>
      <c r="G68" s="38">
        <f>G69+G71+G73+G75+G86</f>
        <v>1440302</v>
      </c>
      <c r="H68" s="42">
        <f>H69+H71+H73+H75+H86</f>
        <v>1139942</v>
      </c>
    </row>
    <row r="69" spans="2:8" s="30" customFormat="1" ht="84.75" customHeight="1">
      <c r="B69" s="16" t="s">
        <v>108</v>
      </c>
      <c r="C69" s="19" t="s">
        <v>6</v>
      </c>
      <c r="D69" s="14" t="s">
        <v>111</v>
      </c>
      <c r="E69" s="14"/>
      <c r="F69" s="60">
        <f>F70</f>
        <v>5462455.55</v>
      </c>
      <c r="G69" s="40">
        <f>G70</f>
        <v>0</v>
      </c>
      <c r="H69" s="55">
        <f>H70</f>
        <v>0</v>
      </c>
    </row>
    <row r="70" spans="2:8" s="30" customFormat="1" ht="12.75">
      <c r="B70" s="16" t="s">
        <v>76</v>
      </c>
      <c r="C70" s="19" t="s">
        <v>6</v>
      </c>
      <c r="D70" s="14" t="s">
        <v>111</v>
      </c>
      <c r="E70" s="14" t="s">
        <v>16</v>
      </c>
      <c r="F70" s="60">
        <v>5462455.55</v>
      </c>
      <c r="G70" s="40">
        <v>0</v>
      </c>
      <c r="H70" s="55">
        <v>0</v>
      </c>
    </row>
    <row r="71" spans="2:8" s="30" customFormat="1" ht="79.5" customHeight="1">
      <c r="B71" s="16" t="s">
        <v>110</v>
      </c>
      <c r="C71" s="19" t="s">
        <v>6</v>
      </c>
      <c r="D71" s="14" t="s">
        <v>111</v>
      </c>
      <c r="E71" s="14"/>
      <c r="F71" s="60">
        <f>F72</f>
        <v>168941.94</v>
      </c>
      <c r="G71" s="40">
        <f>G72</f>
        <v>0</v>
      </c>
      <c r="H71" s="55">
        <f>H72</f>
        <v>0</v>
      </c>
    </row>
    <row r="72" spans="2:8" s="30" customFormat="1" ht="26.25" customHeight="1">
      <c r="B72" s="16" t="s">
        <v>76</v>
      </c>
      <c r="C72" s="19" t="s">
        <v>6</v>
      </c>
      <c r="D72" s="14" t="s">
        <v>111</v>
      </c>
      <c r="E72" s="14" t="s">
        <v>16</v>
      </c>
      <c r="F72" s="60">
        <v>168941.94</v>
      </c>
      <c r="G72" s="40">
        <v>0</v>
      </c>
      <c r="H72" s="55">
        <v>0</v>
      </c>
    </row>
    <row r="73" spans="2:8" s="30" customFormat="1" ht="76.5" customHeight="1">
      <c r="B73" s="16" t="s">
        <v>109</v>
      </c>
      <c r="C73" s="19" t="s">
        <v>6</v>
      </c>
      <c r="D73" s="14" t="s">
        <v>111</v>
      </c>
      <c r="E73" s="14"/>
      <c r="F73" s="39">
        <f>F74</f>
        <v>411150</v>
      </c>
      <c r="G73" s="40">
        <f>G74</f>
        <v>329560</v>
      </c>
      <c r="H73" s="55">
        <f>H74</f>
        <v>0</v>
      </c>
    </row>
    <row r="74" spans="2:8" s="30" customFormat="1" ht="12.75">
      <c r="B74" s="16" t="s">
        <v>76</v>
      </c>
      <c r="C74" s="19" t="s">
        <v>6</v>
      </c>
      <c r="D74" s="14" t="s">
        <v>111</v>
      </c>
      <c r="E74" s="14" t="s">
        <v>16</v>
      </c>
      <c r="F74" s="39">
        <v>411150</v>
      </c>
      <c r="G74" s="40">
        <v>329560</v>
      </c>
      <c r="H74" s="55">
        <v>0</v>
      </c>
    </row>
    <row r="75" spans="2:8" ht="15" customHeight="1">
      <c r="B75" s="16" t="s">
        <v>43</v>
      </c>
      <c r="C75" s="21" t="s">
        <v>6</v>
      </c>
      <c r="D75" s="20" t="s">
        <v>57</v>
      </c>
      <c r="E75" s="14"/>
      <c r="F75" s="39">
        <f>F76+F81</f>
        <v>1547500</v>
      </c>
      <c r="G75" s="40">
        <f>G76+G81</f>
        <v>715842</v>
      </c>
      <c r="H75" s="41">
        <f>H76+H81</f>
        <v>745042</v>
      </c>
    </row>
    <row r="76" spans="2:8" ht="13.5" customHeight="1">
      <c r="B76" s="16" t="s">
        <v>76</v>
      </c>
      <c r="C76" s="21" t="s">
        <v>6</v>
      </c>
      <c r="D76" s="14" t="s">
        <v>57</v>
      </c>
      <c r="E76" s="14" t="s">
        <v>16</v>
      </c>
      <c r="F76" s="39">
        <v>200000</v>
      </c>
      <c r="G76" s="40">
        <v>0</v>
      </c>
      <c r="H76" s="41">
        <v>0</v>
      </c>
    </row>
    <row r="77" spans="2:8" ht="1.5" customHeight="1" hidden="1">
      <c r="B77" s="16"/>
      <c r="C77" s="21"/>
      <c r="D77" s="14"/>
      <c r="E77" s="14"/>
      <c r="F77" s="39"/>
      <c r="G77" s="40"/>
      <c r="H77" s="41"/>
    </row>
    <row r="78" spans="2:8" ht="12.75" hidden="1">
      <c r="B78" s="16"/>
      <c r="C78" s="21"/>
      <c r="D78" s="14"/>
      <c r="E78" s="14"/>
      <c r="F78" s="39"/>
      <c r="G78" s="40"/>
      <c r="H78" s="41"/>
    </row>
    <row r="79" spans="2:8" ht="12.75" hidden="1">
      <c r="B79" s="16"/>
      <c r="C79" s="21"/>
      <c r="D79" s="14"/>
      <c r="E79" s="14"/>
      <c r="F79" s="39"/>
      <c r="G79" s="40"/>
      <c r="H79" s="41"/>
    </row>
    <row r="80" spans="2:8" ht="12.75" hidden="1">
      <c r="B80" s="16"/>
      <c r="C80" s="21"/>
      <c r="D80" s="14"/>
      <c r="E80" s="14"/>
      <c r="F80" s="39"/>
      <c r="G80" s="40"/>
      <c r="H80" s="41"/>
    </row>
    <row r="81" spans="2:8" ht="12.75">
      <c r="B81" s="16" t="s">
        <v>87</v>
      </c>
      <c r="C81" s="21" t="s">
        <v>6</v>
      </c>
      <c r="D81" s="14" t="s">
        <v>57</v>
      </c>
      <c r="E81" s="14" t="s">
        <v>86</v>
      </c>
      <c r="F81" s="39">
        <v>1347500</v>
      </c>
      <c r="G81" s="40">
        <v>715842</v>
      </c>
      <c r="H81" s="41">
        <v>745042</v>
      </c>
    </row>
    <row r="82" spans="2:8" ht="14.25" customHeight="1">
      <c r="B82" s="16" t="s">
        <v>61</v>
      </c>
      <c r="C82" s="21" t="s">
        <v>6</v>
      </c>
      <c r="D82" s="20" t="s">
        <v>58</v>
      </c>
      <c r="E82" s="14"/>
      <c r="F82" s="39">
        <f>F83+F84</f>
        <v>1523700</v>
      </c>
      <c r="G82" s="40">
        <f>G83+G84</f>
        <v>0</v>
      </c>
      <c r="H82" s="41">
        <f>H83+H84</f>
        <v>0</v>
      </c>
    </row>
    <row r="83" spans="2:8" ht="13.5" customHeight="1">
      <c r="B83" s="16" t="s">
        <v>76</v>
      </c>
      <c r="C83" s="21" t="s">
        <v>6</v>
      </c>
      <c r="D83" s="14" t="s">
        <v>58</v>
      </c>
      <c r="E83" s="14" t="s">
        <v>16</v>
      </c>
      <c r="F83" s="39">
        <v>1516900</v>
      </c>
      <c r="G83" s="40">
        <v>0</v>
      </c>
      <c r="H83" s="41">
        <v>0</v>
      </c>
    </row>
    <row r="84" spans="2:8" ht="12" customHeight="1">
      <c r="B84" s="22" t="s">
        <v>47</v>
      </c>
      <c r="C84" s="21" t="s">
        <v>6</v>
      </c>
      <c r="D84" s="14" t="s">
        <v>58</v>
      </c>
      <c r="E84" s="14" t="s">
        <v>19</v>
      </c>
      <c r="F84" s="39">
        <v>6800</v>
      </c>
      <c r="G84" s="40">
        <v>0</v>
      </c>
      <c r="H84" s="41">
        <v>0</v>
      </c>
    </row>
    <row r="85" spans="2:8" ht="12.75" hidden="1">
      <c r="B85" s="15"/>
      <c r="C85" s="19"/>
      <c r="D85" s="20"/>
      <c r="E85" s="20"/>
      <c r="F85" s="36"/>
      <c r="G85" s="38"/>
      <c r="H85" s="41"/>
    </row>
    <row r="86" spans="2:8" ht="25.5">
      <c r="B86" s="16" t="s">
        <v>112</v>
      </c>
      <c r="C86" s="21" t="s">
        <v>6</v>
      </c>
      <c r="D86" s="75" t="s">
        <v>113</v>
      </c>
      <c r="E86" s="14"/>
      <c r="F86" s="39">
        <f>F87</f>
        <v>394900</v>
      </c>
      <c r="G86" s="40">
        <f>G87</f>
        <v>394900</v>
      </c>
      <c r="H86" s="41">
        <f>H87</f>
        <v>394900</v>
      </c>
    </row>
    <row r="87" spans="2:8" ht="12.75">
      <c r="B87" s="16" t="s">
        <v>76</v>
      </c>
      <c r="C87" s="21" t="s">
        <v>6</v>
      </c>
      <c r="D87" s="75" t="s">
        <v>113</v>
      </c>
      <c r="E87" s="14" t="s">
        <v>16</v>
      </c>
      <c r="F87" s="39">
        <v>394900</v>
      </c>
      <c r="G87" s="40">
        <v>394900</v>
      </c>
      <c r="H87" s="41">
        <v>394900</v>
      </c>
    </row>
    <row r="88" spans="2:8" ht="12.75">
      <c r="B88" s="15" t="s">
        <v>82</v>
      </c>
      <c r="C88" s="19" t="s">
        <v>83</v>
      </c>
      <c r="D88" s="20"/>
      <c r="E88" s="20"/>
      <c r="F88" s="57">
        <f>F89+F94+F103</f>
        <v>3982204</v>
      </c>
      <c r="G88" s="58">
        <f>G89+G94+G103</f>
        <v>3982204</v>
      </c>
      <c r="H88" s="59">
        <f>H89+H94+H103</f>
        <v>3982204</v>
      </c>
    </row>
    <row r="89" spans="2:8" ht="12.75">
      <c r="B89" s="15" t="s">
        <v>114</v>
      </c>
      <c r="C89" s="19" t="s">
        <v>119</v>
      </c>
      <c r="D89" s="20"/>
      <c r="E89" s="20"/>
      <c r="F89" s="36">
        <f>F90+F92</f>
        <v>210000</v>
      </c>
      <c r="G89" s="52">
        <f>G90+G92</f>
        <v>210000</v>
      </c>
      <c r="H89" s="53">
        <f>H90+H92</f>
        <v>210000</v>
      </c>
    </row>
    <row r="90" spans="2:8" ht="102">
      <c r="B90" s="16" t="s">
        <v>115</v>
      </c>
      <c r="C90" s="21" t="s">
        <v>119</v>
      </c>
      <c r="D90" s="14" t="s">
        <v>136</v>
      </c>
      <c r="E90" s="14"/>
      <c r="F90" s="39">
        <f>F91</f>
        <v>105000</v>
      </c>
      <c r="G90" s="49">
        <f>G91</f>
        <v>105000</v>
      </c>
      <c r="H90" s="50">
        <f>H91</f>
        <v>105000</v>
      </c>
    </row>
    <row r="91" spans="2:8" ht="38.25">
      <c r="B91" s="16" t="s">
        <v>116</v>
      </c>
      <c r="C91" s="21" t="s">
        <v>119</v>
      </c>
      <c r="D91" s="14" t="s">
        <v>136</v>
      </c>
      <c r="E91" s="14" t="s">
        <v>120</v>
      </c>
      <c r="F91" s="39">
        <v>105000</v>
      </c>
      <c r="G91" s="49">
        <v>105000</v>
      </c>
      <c r="H91" s="50">
        <v>105000</v>
      </c>
    </row>
    <row r="92" spans="2:8" ht="51">
      <c r="B92" s="16" t="s">
        <v>117</v>
      </c>
      <c r="C92" s="21" t="s">
        <v>119</v>
      </c>
      <c r="D92" s="14" t="s">
        <v>118</v>
      </c>
      <c r="E92" s="14"/>
      <c r="F92" s="39">
        <f>F93</f>
        <v>105000</v>
      </c>
      <c r="G92" s="49">
        <f>G93</f>
        <v>105000</v>
      </c>
      <c r="H92" s="50">
        <f>H93</f>
        <v>105000</v>
      </c>
    </row>
    <row r="93" spans="2:8" ht="38.25">
      <c r="B93" s="16" t="s">
        <v>116</v>
      </c>
      <c r="C93" s="21" t="s">
        <v>119</v>
      </c>
      <c r="D93" s="14" t="s">
        <v>118</v>
      </c>
      <c r="E93" s="14" t="s">
        <v>120</v>
      </c>
      <c r="F93" s="39">
        <v>105000</v>
      </c>
      <c r="G93" s="49">
        <v>105000</v>
      </c>
      <c r="H93" s="50">
        <v>105000</v>
      </c>
    </row>
    <row r="94" spans="2:8" s="45" customFormat="1" ht="12.75">
      <c r="B94" s="15" t="s">
        <v>84</v>
      </c>
      <c r="C94" s="19" t="s">
        <v>85</v>
      </c>
      <c r="D94" s="20"/>
      <c r="E94" s="20"/>
      <c r="F94" s="36">
        <f>F95+F97+F99+F101</f>
        <v>2475000</v>
      </c>
      <c r="G94" s="52">
        <f>G95+G97+G99+G101</f>
        <v>2475000</v>
      </c>
      <c r="H94" s="53">
        <f>H95+H97+H99+H101</f>
        <v>2475000</v>
      </c>
    </row>
    <row r="95" spans="2:8" s="45" customFormat="1" ht="285.75" customHeight="1">
      <c r="B95" s="16" t="s">
        <v>137</v>
      </c>
      <c r="C95" s="21" t="s">
        <v>85</v>
      </c>
      <c r="D95" s="14" t="s">
        <v>138</v>
      </c>
      <c r="E95" s="14"/>
      <c r="F95" s="39">
        <f>F96</f>
        <v>825000</v>
      </c>
      <c r="G95" s="49">
        <f>G96</f>
        <v>825000</v>
      </c>
      <c r="H95" s="50">
        <f>H96</f>
        <v>825000</v>
      </c>
    </row>
    <row r="96" spans="2:8" s="45" customFormat="1" ht="25.5">
      <c r="B96" s="16" t="s">
        <v>121</v>
      </c>
      <c r="C96" s="21" t="s">
        <v>85</v>
      </c>
      <c r="D96" s="14" t="s">
        <v>138</v>
      </c>
      <c r="E96" s="14" t="s">
        <v>123</v>
      </c>
      <c r="F96" s="39">
        <v>825000</v>
      </c>
      <c r="G96" s="49">
        <v>825000</v>
      </c>
      <c r="H96" s="50">
        <v>825000</v>
      </c>
    </row>
    <row r="97" spans="2:8" s="45" customFormat="1" ht="101.25" customHeight="1">
      <c r="B97" s="16" t="s">
        <v>139</v>
      </c>
      <c r="C97" s="21" t="s">
        <v>85</v>
      </c>
      <c r="D97" s="14" t="s">
        <v>140</v>
      </c>
      <c r="E97" s="14"/>
      <c r="F97" s="39">
        <f>F98</f>
        <v>825000</v>
      </c>
      <c r="G97" s="49">
        <v>0</v>
      </c>
      <c r="H97" s="50">
        <v>0</v>
      </c>
    </row>
    <row r="98" spans="2:8" s="45" customFormat="1" ht="51">
      <c r="B98" s="16" t="s">
        <v>122</v>
      </c>
      <c r="C98" s="21" t="s">
        <v>85</v>
      </c>
      <c r="D98" s="14" t="s">
        <v>140</v>
      </c>
      <c r="E98" s="14" t="s">
        <v>124</v>
      </c>
      <c r="F98" s="39">
        <v>825000</v>
      </c>
      <c r="G98" s="49">
        <v>0</v>
      </c>
      <c r="H98" s="50">
        <v>0</v>
      </c>
    </row>
    <row r="99" spans="2:8" s="45" customFormat="1" ht="90" customHeight="1">
      <c r="B99" s="16" t="s">
        <v>141</v>
      </c>
      <c r="C99" s="21" t="s">
        <v>85</v>
      </c>
      <c r="D99" s="14" t="s">
        <v>145</v>
      </c>
      <c r="E99" s="14"/>
      <c r="F99" s="39">
        <f>F100</f>
        <v>717750</v>
      </c>
      <c r="G99" s="49">
        <f>G100</f>
        <v>1518000</v>
      </c>
      <c r="H99" s="50">
        <f>H100</f>
        <v>1518000</v>
      </c>
    </row>
    <row r="100" spans="2:8" s="45" customFormat="1" ht="51">
      <c r="B100" s="16" t="s">
        <v>122</v>
      </c>
      <c r="C100" s="21" t="s">
        <v>85</v>
      </c>
      <c r="D100" s="14" t="s">
        <v>145</v>
      </c>
      <c r="E100" s="14" t="s">
        <v>124</v>
      </c>
      <c r="F100" s="39">
        <v>717750</v>
      </c>
      <c r="G100" s="49">
        <v>1518000</v>
      </c>
      <c r="H100" s="50">
        <v>1518000</v>
      </c>
    </row>
    <row r="101" spans="2:8" s="45" customFormat="1" ht="89.25">
      <c r="B101" s="16" t="s">
        <v>142</v>
      </c>
      <c r="C101" s="21" t="s">
        <v>85</v>
      </c>
      <c r="D101" s="14" t="s">
        <v>145</v>
      </c>
      <c r="E101" s="14"/>
      <c r="F101" s="39">
        <f>F102</f>
        <v>107250</v>
      </c>
      <c r="G101" s="49">
        <f>G102</f>
        <v>132000</v>
      </c>
      <c r="H101" s="50">
        <f>H102</f>
        <v>132000</v>
      </c>
    </row>
    <row r="102" spans="2:8" s="45" customFormat="1" ht="51">
      <c r="B102" s="16" t="s">
        <v>122</v>
      </c>
      <c r="C102" s="21" t="s">
        <v>85</v>
      </c>
      <c r="D102" s="14" t="s">
        <v>145</v>
      </c>
      <c r="E102" s="14" t="s">
        <v>124</v>
      </c>
      <c r="F102" s="39">
        <v>107250</v>
      </c>
      <c r="G102" s="49">
        <v>132000</v>
      </c>
      <c r="H102" s="50">
        <v>132000</v>
      </c>
    </row>
    <row r="103" spans="2:8" s="45" customFormat="1" ht="14.25" customHeight="1">
      <c r="B103" s="15" t="s">
        <v>11</v>
      </c>
      <c r="C103" s="19" t="s">
        <v>12</v>
      </c>
      <c r="D103" s="20"/>
      <c r="E103" s="20"/>
      <c r="F103" s="36">
        <f>F104+F108</f>
        <v>1297204</v>
      </c>
      <c r="G103" s="52">
        <f>G104+G108</f>
        <v>1297204</v>
      </c>
      <c r="H103" s="53">
        <f>H104+H108</f>
        <v>1297204</v>
      </c>
    </row>
    <row r="104" spans="2:8" s="45" customFormat="1" ht="42.75" customHeight="1">
      <c r="B104" s="16" t="s">
        <v>125</v>
      </c>
      <c r="C104" s="19" t="s">
        <v>13</v>
      </c>
      <c r="D104" s="14" t="s">
        <v>129</v>
      </c>
      <c r="E104" s="20"/>
      <c r="F104" s="39">
        <f>F105+F106+F107</f>
        <v>1212204</v>
      </c>
      <c r="G104" s="49">
        <f>G105+G106+G107</f>
        <v>1212204</v>
      </c>
      <c r="H104" s="50">
        <f>H105+H106+H107</f>
        <v>1212204</v>
      </c>
    </row>
    <row r="105" spans="2:8" s="45" customFormat="1" ht="66.75" customHeight="1">
      <c r="B105" s="31" t="s">
        <v>126</v>
      </c>
      <c r="C105" s="19" t="s">
        <v>13</v>
      </c>
      <c r="D105" s="14" t="s">
        <v>129</v>
      </c>
      <c r="E105" s="14" t="s">
        <v>130</v>
      </c>
      <c r="F105" s="39">
        <v>871667</v>
      </c>
      <c r="G105" s="49">
        <v>869266.9</v>
      </c>
      <c r="H105" s="50">
        <v>869266.9</v>
      </c>
    </row>
    <row r="106" spans="2:8" s="45" customFormat="1" ht="81.75" customHeight="1">
      <c r="B106" s="56" t="s">
        <v>127</v>
      </c>
      <c r="C106" s="19" t="s">
        <v>13</v>
      </c>
      <c r="D106" s="14" t="s">
        <v>129</v>
      </c>
      <c r="E106" s="14" t="s">
        <v>131</v>
      </c>
      <c r="F106" s="39">
        <v>263243</v>
      </c>
      <c r="G106" s="49">
        <v>262518.6</v>
      </c>
      <c r="H106" s="50">
        <v>262518.6</v>
      </c>
    </row>
    <row r="107" spans="2:8" s="45" customFormat="1" ht="78" customHeight="1">
      <c r="B107" s="56" t="s">
        <v>128</v>
      </c>
      <c r="C107" s="19" t="s">
        <v>13</v>
      </c>
      <c r="D107" s="14" t="s">
        <v>129</v>
      </c>
      <c r="E107" s="14" t="s">
        <v>16</v>
      </c>
      <c r="F107" s="39">
        <v>77294</v>
      </c>
      <c r="G107" s="49">
        <v>80418.5</v>
      </c>
      <c r="H107" s="50">
        <v>80418.5</v>
      </c>
    </row>
    <row r="108" spans="2:8" ht="45" customHeight="1">
      <c r="B108" s="16" t="s">
        <v>67</v>
      </c>
      <c r="C108" s="21" t="s">
        <v>13</v>
      </c>
      <c r="D108" s="20" t="s">
        <v>94</v>
      </c>
      <c r="E108" s="14"/>
      <c r="F108" s="36">
        <f>F109</f>
        <v>85000</v>
      </c>
      <c r="G108" s="52">
        <f>G109</f>
        <v>85000</v>
      </c>
      <c r="H108" s="53">
        <f>H109</f>
        <v>85000</v>
      </c>
    </row>
    <row r="109" spans="2:8" ht="14.25" customHeight="1">
      <c r="B109" s="16" t="s">
        <v>76</v>
      </c>
      <c r="C109" s="21" t="s">
        <v>13</v>
      </c>
      <c r="D109" s="14" t="s">
        <v>94</v>
      </c>
      <c r="E109" s="14" t="s">
        <v>16</v>
      </c>
      <c r="F109" s="39">
        <v>85000</v>
      </c>
      <c r="G109" s="49">
        <v>85000</v>
      </c>
      <c r="H109" s="50">
        <v>85000</v>
      </c>
    </row>
    <row r="110" spans="2:8" ht="14.25" customHeight="1">
      <c r="B110" s="15" t="s">
        <v>132</v>
      </c>
      <c r="C110" s="19" t="s">
        <v>133</v>
      </c>
      <c r="D110" s="20"/>
      <c r="E110" s="20"/>
      <c r="F110" s="36">
        <f aca="true" t="shared" si="0" ref="F110:H111">F111</f>
        <v>0</v>
      </c>
      <c r="G110" s="52">
        <f t="shared" si="0"/>
        <v>682500</v>
      </c>
      <c r="H110" s="53">
        <f t="shared" si="0"/>
        <v>0</v>
      </c>
    </row>
    <row r="111" spans="2:8" ht="80.25" customHeight="1">
      <c r="B111" s="16" t="s">
        <v>134</v>
      </c>
      <c r="C111" s="21" t="s">
        <v>133</v>
      </c>
      <c r="D111" s="14" t="s">
        <v>135</v>
      </c>
      <c r="E111" s="14"/>
      <c r="F111" s="39">
        <f t="shared" si="0"/>
        <v>0</v>
      </c>
      <c r="G111" s="49">
        <f t="shared" si="0"/>
        <v>682500</v>
      </c>
      <c r="H111" s="50">
        <f t="shared" si="0"/>
        <v>0</v>
      </c>
    </row>
    <row r="112" spans="2:8" ht="14.25" customHeight="1">
      <c r="B112" s="16" t="s">
        <v>76</v>
      </c>
      <c r="C112" s="21" t="s">
        <v>133</v>
      </c>
      <c r="D112" s="14" t="s">
        <v>135</v>
      </c>
      <c r="E112" s="14" t="s">
        <v>16</v>
      </c>
      <c r="F112" s="39">
        <v>0</v>
      </c>
      <c r="G112" s="49">
        <v>682500</v>
      </c>
      <c r="H112" s="50">
        <v>0</v>
      </c>
    </row>
    <row r="113" spans="2:8" ht="14.25" customHeight="1">
      <c r="B113" s="15" t="s">
        <v>48</v>
      </c>
      <c r="C113" s="19" t="s">
        <v>40</v>
      </c>
      <c r="D113" s="14"/>
      <c r="E113" s="14"/>
      <c r="F113" s="57">
        <f>F114</f>
        <v>11006744.59</v>
      </c>
      <c r="G113" s="58">
        <f>G114</f>
        <v>11895402.09</v>
      </c>
      <c r="H113" s="59">
        <f>H114</f>
        <v>11895402.09</v>
      </c>
    </row>
    <row r="114" spans="2:8" ht="48" customHeight="1">
      <c r="B114" s="16" t="s">
        <v>95</v>
      </c>
      <c r="C114" s="21" t="s">
        <v>14</v>
      </c>
      <c r="D114" s="20" t="s">
        <v>59</v>
      </c>
      <c r="E114" s="14" t="s">
        <v>17</v>
      </c>
      <c r="F114" s="48">
        <v>11006744.59</v>
      </c>
      <c r="G114" s="49">
        <v>11895402.09</v>
      </c>
      <c r="H114" s="50">
        <v>11895402.09</v>
      </c>
    </row>
    <row r="115" spans="2:8" s="3" customFormat="1" ht="0.75" customHeight="1" hidden="1" thickBot="1">
      <c r="B115" s="16"/>
      <c r="C115" s="21"/>
      <c r="D115" s="21"/>
      <c r="E115" s="21"/>
      <c r="F115" s="39"/>
      <c r="G115" s="43"/>
      <c r="H115" s="44"/>
    </row>
    <row r="116" spans="2:8" s="3" customFormat="1" ht="0.75" customHeight="1" hidden="1" thickBot="1">
      <c r="B116" s="16"/>
      <c r="C116" s="21"/>
      <c r="D116" s="21"/>
      <c r="E116" s="21"/>
      <c r="F116" s="39"/>
      <c r="G116" s="43"/>
      <c r="H116" s="44"/>
    </row>
    <row r="117" spans="2:8" s="3" customFormat="1" ht="0.75" customHeight="1" hidden="1" thickBot="1">
      <c r="B117" s="16"/>
      <c r="C117" s="21"/>
      <c r="D117" s="21"/>
      <c r="E117" s="21"/>
      <c r="F117" s="39"/>
      <c r="G117" s="43"/>
      <c r="H117" s="44"/>
    </row>
    <row r="118" spans="2:8" s="3" customFormat="1" ht="0.75" customHeight="1" hidden="1" thickBot="1">
      <c r="B118" s="16"/>
      <c r="C118" s="21"/>
      <c r="D118" s="21"/>
      <c r="E118" s="21"/>
      <c r="F118" s="39"/>
      <c r="G118" s="43"/>
      <c r="H118" s="44"/>
    </row>
    <row r="119" spans="2:8" s="3" customFormat="1" ht="0.75" customHeight="1" hidden="1" thickBot="1">
      <c r="B119" s="16"/>
      <c r="C119" s="21"/>
      <c r="D119" s="21"/>
      <c r="E119" s="21"/>
      <c r="F119" s="39"/>
      <c r="G119" s="43"/>
      <c r="H119" s="44"/>
    </row>
    <row r="120" spans="2:8" s="3" customFormat="1" ht="0.75" customHeight="1" hidden="1" thickBot="1">
      <c r="B120" s="16"/>
      <c r="C120" s="21"/>
      <c r="D120" s="21"/>
      <c r="E120" s="21"/>
      <c r="F120" s="39"/>
      <c r="G120" s="43"/>
      <c r="H120" s="44"/>
    </row>
    <row r="121" spans="2:8" ht="13.5" thickBot="1">
      <c r="B121" s="24" t="s">
        <v>0</v>
      </c>
      <c r="C121" s="25"/>
      <c r="D121" s="26"/>
      <c r="E121" s="26"/>
      <c r="F121" s="51">
        <f>F10+F37+F48+F88+F113</f>
        <v>124417225.49000001</v>
      </c>
      <c r="G121" s="52">
        <f>G10+G37+G48+G88+G110+G113</f>
        <v>96899164</v>
      </c>
      <c r="H121" s="53">
        <f>H10+H37+H48+H88+H113</f>
        <v>96518104</v>
      </c>
    </row>
    <row r="122" spans="2:8" ht="15.75">
      <c r="B122" s="11"/>
      <c r="C122" s="12"/>
      <c r="D122" s="12"/>
      <c r="E122" s="12"/>
      <c r="F122" s="12"/>
      <c r="G122" s="12"/>
      <c r="H122" s="13"/>
    </row>
    <row r="123" spans="2:8" ht="12.75">
      <c r="B123" s="7"/>
      <c r="C123" s="8"/>
      <c r="D123" s="8"/>
      <c r="E123" s="8"/>
      <c r="F123" s="8"/>
      <c r="G123" s="8"/>
      <c r="H123" s="9"/>
    </row>
    <row r="124" spans="2:8" ht="15.75">
      <c r="B124" s="1"/>
      <c r="C124" s="5"/>
      <c r="D124" s="67"/>
      <c r="E124" s="67"/>
      <c r="F124" s="67"/>
      <c r="G124" s="67"/>
      <c r="H124" s="68"/>
    </row>
    <row r="125" spans="2:8" ht="15.75">
      <c r="B125" s="1"/>
      <c r="C125" s="5"/>
      <c r="D125" s="5"/>
      <c r="E125" s="5"/>
      <c r="F125" s="5"/>
      <c r="G125" s="5"/>
      <c r="H125" s="2"/>
    </row>
    <row r="126" spans="2:8" ht="15.75">
      <c r="B126" s="65"/>
      <c r="C126" s="65"/>
      <c r="D126" s="65"/>
      <c r="E126" s="65"/>
      <c r="F126" s="65"/>
      <c r="G126" s="65"/>
      <c r="H126" s="65"/>
    </row>
    <row r="127" spans="3:8" ht="12.75">
      <c r="C127" s="5"/>
      <c r="D127" s="5"/>
      <c r="E127" s="5"/>
      <c r="F127" s="5"/>
      <c r="G127" s="5"/>
      <c r="H127" s="2"/>
    </row>
    <row r="128" spans="3:8" ht="12.75">
      <c r="C128" s="5"/>
      <c r="D128" s="5"/>
      <c r="E128" s="5"/>
      <c r="F128" s="5"/>
      <c r="G128" s="5"/>
      <c r="H128" s="2"/>
    </row>
    <row r="129" spans="3:8" ht="12.75">
      <c r="C129" s="5"/>
      <c r="D129" s="5"/>
      <c r="E129" s="5"/>
      <c r="F129" s="5"/>
      <c r="G129" s="5"/>
      <c r="H129" s="2"/>
    </row>
    <row r="130" spans="3:8" ht="12.75">
      <c r="C130" s="5"/>
      <c r="D130" s="5"/>
      <c r="E130" s="5"/>
      <c r="F130" s="5"/>
      <c r="G130" s="5"/>
      <c r="H130" s="2"/>
    </row>
    <row r="131" spans="3:8" ht="12.75">
      <c r="C131" s="5"/>
      <c r="D131" s="5"/>
      <c r="E131" s="5"/>
      <c r="F131" s="5"/>
      <c r="G131" s="5"/>
      <c r="H131" s="2"/>
    </row>
    <row r="132" spans="3:8" ht="12.75">
      <c r="C132" s="5"/>
      <c r="D132" s="5"/>
      <c r="E132" s="5"/>
      <c r="F132" s="5"/>
      <c r="G132" s="5"/>
      <c r="H132" s="2"/>
    </row>
    <row r="133" spans="3:8" ht="12.75">
      <c r="C133" s="5"/>
      <c r="D133" s="5"/>
      <c r="E133" s="5"/>
      <c r="F133" s="5"/>
      <c r="G133" s="5"/>
      <c r="H133" s="2"/>
    </row>
    <row r="134" spans="3:8" ht="12.75">
      <c r="C134" s="5"/>
      <c r="D134" s="5"/>
      <c r="E134" s="5"/>
      <c r="F134" s="5"/>
      <c r="G134" s="5"/>
      <c r="H134" s="2"/>
    </row>
    <row r="135" spans="3:8" ht="12.75">
      <c r="C135" s="5"/>
      <c r="D135" s="5"/>
      <c r="E135" s="5"/>
      <c r="F135" s="5"/>
      <c r="G135" s="5"/>
      <c r="H135" s="2"/>
    </row>
    <row r="136" spans="3:8" ht="12.75">
      <c r="C136" s="5"/>
      <c r="D136" s="5"/>
      <c r="E136" s="5"/>
      <c r="F136" s="5"/>
      <c r="G136" s="5"/>
      <c r="H136" s="2"/>
    </row>
    <row r="137" spans="3:8" ht="12.75">
      <c r="C137" s="5"/>
      <c r="D137" s="5"/>
      <c r="E137" s="5"/>
      <c r="F137" s="5"/>
      <c r="G137" s="5"/>
      <c r="H137" s="2"/>
    </row>
    <row r="138" spans="3:8" ht="12.75">
      <c r="C138" s="5"/>
      <c r="D138" s="5"/>
      <c r="E138" s="5"/>
      <c r="F138" s="5"/>
      <c r="G138" s="5"/>
      <c r="H138" s="2"/>
    </row>
    <row r="139" spans="3:8" ht="12.75">
      <c r="C139" s="5"/>
      <c r="D139" s="5"/>
      <c r="E139" s="5"/>
      <c r="F139" s="5"/>
      <c r="G139" s="5"/>
      <c r="H139" s="2"/>
    </row>
    <row r="140" spans="3:8" ht="12.75">
      <c r="C140" s="5"/>
      <c r="D140" s="5"/>
      <c r="E140" s="5"/>
      <c r="F140" s="5"/>
      <c r="G140" s="5"/>
      <c r="H140" s="2"/>
    </row>
    <row r="141" spans="3:8" ht="12.75">
      <c r="C141" s="5"/>
      <c r="D141" s="5"/>
      <c r="E141" s="5"/>
      <c r="F141" s="5"/>
      <c r="G141" s="5"/>
      <c r="H141" s="2"/>
    </row>
    <row r="142" spans="3:8" ht="12.75">
      <c r="C142" s="5"/>
      <c r="D142" s="5"/>
      <c r="E142" s="5"/>
      <c r="F142" s="5"/>
      <c r="G142" s="5"/>
      <c r="H142" s="2"/>
    </row>
    <row r="143" spans="3:8" ht="12.75">
      <c r="C143" s="5"/>
      <c r="D143" s="5"/>
      <c r="E143" s="5"/>
      <c r="F143" s="5"/>
      <c r="G143" s="5"/>
      <c r="H143" s="2"/>
    </row>
    <row r="144" spans="3:8" ht="12.75">
      <c r="C144" s="5"/>
      <c r="D144" s="5"/>
      <c r="E144" s="5"/>
      <c r="F144" s="5"/>
      <c r="G144" s="5"/>
      <c r="H144" s="2"/>
    </row>
    <row r="145" spans="3:8" ht="12.75">
      <c r="C145" s="5"/>
      <c r="D145" s="5"/>
      <c r="E145" s="5"/>
      <c r="F145" s="5"/>
      <c r="G145" s="5"/>
      <c r="H145" s="2"/>
    </row>
    <row r="146" spans="3:8" ht="12.75">
      <c r="C146" s="5"/>
      <c r="D146" s="5"/>
      <c r="E146" s="5"/>
      <c r="F146" s="5"/>
      <c r="G146" s="5"/>
      <c r="H146" s="2"/>
    </row>
    <row r="147" spans="3:8" ht="12.75">
      <c r="C147" s="5"/>
      <c r="D147" s="5"/>
      <c r="E147" s="5"/>
      <c r="F147" s="5"/>
      <c r="G147" s="5"/>
      <c r="H147" s="2"/>
    </row>
    <row r="148" spans="3:8" ht="12.75">
      <c r="C148" s="5"/>
      <c r="D148" s="5"/>
      <c r="E148" s="5"/>
      <c r="F148" s="5"/>
      <c r="G148" s="5"/>
      <c r="H148" s="2"/>
    </row>
    <row r="149" spans="3:8" ht="12.75">
      <c r="C149" s="5"/>
      <c r="D149" s="5"/>
      <c r="E149" s="5"/>
      <c r="F149" s="5"/>
      <c r="G149" s="5"/>
      <c r="H149" s="2"/>
    </row>
    <row r="150" spans="3:8" ht="12.75">
      <c r="C150" s="5"/>
      <c r="D150" s="5"/>
      <c r="E150" s="5"/>
      <c r="F150" s="5"/>
      <c r="G150" s="5"/>
      <c r="H150" s="2"/>
    </row>
    <row r="151" spans="3:8" ht="12.75">
      <c r="C151" s="5"/>
      <c r="D151" s="5"/>
      <c r="E151" s="5"/>
      <c r="F151" s="5"/>
      <c r="G151" s="5"/>
      <c r="H151" s="2"/>
    </row>
    <row r="152" spans="3:8" ht="12.75">
      <c r="C152" s="5"/>
      <c r="D152" s="5"/>
      <c r="E152" s="5"/>
      <c r="F152" s="5"/>
      <c r="G152" s="5"/>
      <c r="H152" s="2"/>
    </row>
    <row r="153" spans="3:8" ht="12.75">
      <c r="C153" s="5"/>
      <c r="D153" s="5"/>
      <c r="E153" s="5"/>
      <c r="F153" s="5"/>
      <c r="G153" s="5"/>
      <c r="H153" s="2"/>
    </row>
    <row r="154" spans="3:8" ht="12.75">
      <c r="C154" s="5"/>
      <c r="D154" s="5"/>
      <c r="E154" s="5"/>
      <c r="F154" s="5"/>
      <c r="G154" s="5"/>
      <c r="H154" s="2"/>
    </row>
    <row r="155" spans="3:8" ht="12.75">
      <c r="C155" s="5"/>
      <c r="D155" s="5"/>
      <c r="E155" s="5"/>
      <c r="F155" s="5"/>
      <c r="G155" s="5"/>
      <c r="H155" s="2"/>
    </row>
    <row r="156" spans="3:8" ht="12.75">
      <c r="C156" s="5"/>
      <c r="D156" s="5"/>
      <c r="E156" s="5"/>
      <c r="F156" s="5"/>
      <c r="G156" s="5"/>
      <c r="H156" s="2"/>
    </row>
    <row r="157" spans="3:8" ht="12.75">
      <c r="C157" s="5"/>
      <c r="D157" s="5"/>
      <c r="E157" s="5"/>
      <c r="F157" s="5"/>
      <c r="G157" s="5"/>
      <c r="H157" s="2"/>
    </row>
    <row r="158" spans="3:8" ht="12.75">
      <c r="C158" s="5"/>
      <c r="D158" s="5"/>
      <c r="E158" s="5"/>
      <c r="F158" s="5"/>
      <c r="G158" s="5"/>
      <c r="H158" s="2"/>
    </row>
    <row r="159" spans="3:8" ht="12.75">
      <c r="C159" s="5"/>
      <c r="D159" s="5"/>
      <c r="E159" s="5"/>
      <c r="F159" s="5"/>
      <c r="G159" s="5"/>
      <c r="H159" s="2"/>
    </row>
    <row r="160" spans="3:8" ht="12.75">
      <c r="C160" s="5"/>
      <c r="D160" s="5"/>
      <c r="E160" s="5"/>
      <c r="F160" s="5"/>
      <c r="G160" s="5"/>
      <c r="H160" s="2"/>
    </row>
    <row r="161" spans="3:8" ht="12.75">
      <c r="C161" s="5"/>
      <c r="D161" s="5"/>
      <c r="E161" s="5"/>
      <c r="F161" s="5"/>
      <c r="G161" s="5"/>
      <c r="H161" s="2"/>
    </row>
    <row r="162" spans="3:8" ht="12.75">
      <c r="C162" s="5"/>
      <c r="D162" s="5"/>
      <c r="E162" s="5"/>
      <c r="F162" s="5"/>
      <c r="G162" s="5"/>
      <c r="H162" s="2"/>
    </row>
    <row r="163" spans="3:8" ht="12.75">
      <c r="C163" s="5"/>
      <c r="D163" s="5"/>
      <c r="E163" s="5"/>
      <c r="F163" s="5"/>
      <c r="G163" s="5"/>
      <c r="H163" s="2"/>
    </row>
    <row r="164" spans="3:8" ht="12.75">
      <c r="C164" s="5"/>
      <c r="D164" s="5"/>
      <c r="E164" s="5"/>
      <c r="F164" s="5"/>
      <c r="G164" s="5"/>
      <c r="H164" s="2"/>
    </row>
    <row r="165" spans="3:8" ht="12.75">
      <c r="C165" s="5"/>
      <c r="D165" s="5"/>
      <c r="E165" s="5"/>
      <c r="F165" s="5"/>
      <c r="G165" s="5"/>
      <c r="H165" s="2"/>
    </row>
    <row r="166" spans="3:8" ht="12.75">
      <c r="C166" s="5"/>
      <c r="D166" s="5"/>
      <c r="E166" s="5"/>
      <c r="F166" s="5"/>
      <c r="G166" s="5"/>
      <c r="H166" s="2"/>
    </row>
    <row r="167" spans="3:8" ht="12.75">
      <c r="C167" s="5"/>
      <c r="D167" s="5"/>
      <c r="E167" s="5"/>
      <c r="F167" s="5"/>
      <c r="G167" s="5"/>
      <c r="H167" s="2"/>
    </row>
    <row r="168" spans="3:8" ht="12.75">
      <c r="C168" s="5"/>
      <c r="D168" s="5"/>
      <c r="E168" s="5"/>
      <c r="F168" s="5"/>
      <c r="G168" s="5"/>
      <c r="H168" s="2"/>
    </row>
    <row r="169" spans="3:8" ht="12.75">
      <c r="C169" s="5"/>
      <c r="D169" s="5"/>
      <c r="E169" s="5"/>
      <c r="F169" s="5"/>
      <c r="G169" s="5"/>
      <c r="H169" s="2"/>
    </row>
    <row r="170" spans="3:8" ht="12.75">
      <c r="C170" s="5"/>
      <c r="D170" s="5"/>
      <c r="E170" s="5"/>
      <c r="F170" s="5"/>
      <c r="G170" s="5"/>
      <c r="H170" s="2"/>
    </row>
    <row r="171" spans="3:8" ht="12.75">
      <c r="C171" s="5"/>
      <c r="D171" s="5"/>
      <c r="E171" s="5"/>
      <c r="F171" s="5"/>
      <c r="G171" s="5"/>
      <c r="H171" s="2"/>
    </row>
    <row r="172" spans="3:8" ht="12.75">
      <c r="C172" s="5"/>
      <c r="D172" s="5"/>
      <c r="E172" s="5"/>
      <c r="F172" s="5"/>
      <c r="G172" s="5"/>
      <c r="H172" s="2"/>
    </row>
    <row r="173" spans="3:8" ht="12.75">
      <c r="C173" s="5"/>
      <c r="D173" s="5"/>
      <c r="E173" s="5"/>
      <c r="F173" s="5"/>
      <c r="G173" s="5"/>
      <c r="H173" s="2"/>
    </row>
    <row r="174" spans="3:8" ht="12.75">
      <c r="C174" s="5"/>
      <c r="D174" s="5"/>
      <c r="E174" s="5"/>
      <c r="F174" s="5"/>
      <c r="G174" s="5"/>
      <c r="H174" s="2"/>
    </row>
    <row r="175" spans="3:8" ht="12.75">
      <c r="C175" s="5"/>
      <c r="D175" s="5"/>
      <c r="E175" s="5"/>
      <c r="F175" s="5"/>
      <c r="G175" s="5"/>
      <c r="H175" s="2"/>
    </row>
    <row r="176" spans="3:8" ht="12.75">
      <c r="C176" s="5"/>
      <c r="D176" s="5"/>
      <c r="E176" s="5"/>
      <c r="F176" s="5"/>
      <c r="G176" s="5"/>
      <c r="H176" s="2"/>
    </row>
    <row r="177" spans="3:8" ht="12.75">
      <c r="C177" s="5"/>
      <c r="D177" s="5"/>
      <c r="E177" s="5"/>
      <c r="F177" s="5"/>
      <c r="G177" s="5"/>
      <c r="H177" s="2"/>
    </row>
    <row r="178" spans="3:8" ht="12.75">
      <c r="C178" s="5"/>
      <c r="D178" s="5"/>
      <c r="E178" s="5"/>
      <c r="F178" s="5"/>
      <c r="G178" s="5"/>
      <c r="H178" s="2"/>
    </row>
    <row r="179" spans="3:8" ht="12.75">
      <c r="C179" s="5"/>
      <c r="D179" s="5"/>
      <c r="E179" s="5"/>
      <c r="F179" s="5"/>
      <c r="G179" s="5"/>
      <c r="H179" s="2"/>
    </row>
    <row r="180" spans="3:8" ht="12.75">
      <c r="C180" s="5"/>
      <c r="D180" s="5"/>
      <c r="E180" s="5"/>
      <c r="F180" s="5"/>
      <c r="G180" s="5"/>
      <c r="H180" s="2"/>
    </row>
    <row r="181" spans="3:8" ht="12.75">
      <c r="C181" s="5"/>
      <c r="D181" s="5"/>
      <c r="E181" s="5"/>
      <c r="F181" s="5"/>
      <c r="G181" s="5"/>
      <c r="H181" s="2"/>
    </row>
    <row r="182" spans="3:8" ht="12.75">
      <c r="C182" s="5"/>
      <c r="D182" s="5"/>
      <c r="E182" s="5"/>
      <c r="F182" s="5"/>
      <c r="G182" s="5"/>
      <c r="H182" s="2"/>
    </row>
    <row r="183" spans="3:8" ht="12.75">
      <c r="C183" s="5"/>
      <c r="D183" s="5"/>
      <c r="E183" s="5"/>
      <c r="F183" s="5"/>
      <c r="G183" s="5"/>
      <c r="H183" s="2"/>
    </row>
    <row r="184" spans="3:8" ht="12.75">
      <c r="C184" s="5"/>
      <c r="D184" s="5"/>
      <c r="E184" s="5"/>
      <c r="F184" s="5"/>
      <c r="G184" s="5"/>
      <c r="H184" s="2"/>
    </row>
    <row r="185" spans="3:8" ht="12.75">
      <c r="C185" s="5"/>
      <c r="D185" s="5"/>
      <c r="E185" s="5"/>
      <c r="F185" s="5"/>
      <c r="G185" s="5"/>
      <c r="H185" s="2"/>
    </row>
    <row r="186" spans="3:8" ht="12.75">
      <c r="C186" s="5"/>
      <c r="D186" s="5"/>
      <c r="E186" s="5"/>
      <c r="F186" s="5"/>
      <c r="G186" s="5"/>
      <c r="H186" s="2"/>
    </row>
    <row r="187" spans="3:8" ht="12.75">
      <c r="C187" s="5"/>
      <c r="D187" s="5"/>
      <c r="E187" s="5"/>
      <c r="F187" s="5"/>
      <c r="G187" s="5"/>
      <c r="H187" s="2"/>
    </row>
    <row r="188" spans="3:8" ht="12.75">
      <c r="C188" s="5"/>
      <c r="D188" s="5"/>
      <c r="E188" s="5"/>
      <c r="F188" s="5"/>
      <c r="G188" s="5"/>
      <c r="H188" s="2"/>
    </row>
    <row r="189" spans="3:8" ht="12.75">
      <c r="C189" s="5"/>
      <c r="D189" s="5"/>
      <c r="E189" s="5"/>
      <c r="F189" s="5"/>
      <c r="G189" s="5"/>
      <c r="H189" s="2"/>
    </row>
    <row r="190" spans="3:8" ht="12.75">
      <c r="C190" s="5"/>
      <c r="D190" s="5"/>
      <c r="E190" s="5"/>
      <c r="F190" s="5"/>
      <c r="G190" s="5"/>
      <c r="H190" s="2"/>
    </row>
    <row r="191" spans="3:8" ht="12.75">
      <c r="C191" s="5"/>
      <c r="D191" s="5"/>
      <c r="E191" s="5"/>
      <c r="F191" s="5"/>
      <c r="G191" s="5"/>
      <c r="H191" s="2"/>
    </row>
    <row r="192" spans="3:8" ht="12.75">
      <c r="C192" s="5"/>
      <c r="D192" s="5"/>
      <c r="E192" s="5"/>
      <c r="F192" s="5"/>
      <c r="G192" s="5"/>
      <c r="H192" s="2"/>
    </row>
    <row r="193" spans="3:8" ht="12.75">
      <c r="C193" s="5"/>
      <c r="D193" s="5"/>
      <c r="E193" s="5"/>
      <c r="F193" s="5"/>
      <c r="G193" s="5"/>
      <c r="H193" s="2"/>
    </row>
    <row r="194" spans="3:8" ht="12.75">
      <c r="C194" s="5"/>
      <c r="D194" s="5"/>
      <c r="E194" s="5"/>
      <c r="F194" s="5"/>
      <c r="G194" s="5"/>
      <c r="H194" s="2"/>
    </row>
    <row r="195" spans="3:8" ht="12.75">
      <c r="C195" s="5"/>
      <c r="D195" s="5"/>
      <c r="E195" s="5"/>
      <c r="F195" s="5"/>
      <c r="G195" s="5"/>
      <c r="H195" s="2"/>
    </row>
    <row r="196" spans="3:8" ht="12.75">
      <c r="C196" s="5"/>
      <c r="D196" s="5"/>
      <c r="E196" s="5"/>
      <c r="F196" s="5"/>
      <c r="G196" s="5"/>
      <c r="H196" s="2"/>
    </row>
    <row r="197" spans="3:8" ht="12.75">
      <c r="C197" s="5"/>
      <c r="D197" s="5"/>
      <c r="E197" s="5"/>
      <c r="F197" s="5"/>
      <c r="G197" s="5"/>
      <c r="H197" s="2"/>
    </row>
    <row r="198" spans="3:8" ht="12.75">
      <c r="C198" s="5"/>
      <c r="D198" s="5"/>
      <c r="E198" s="5"/>
      <c r="F198" s="5"/>
      <c r="G198" s="5"/>
      <c r="H198" s="2"/>
    </row>
    <row r="199" spans="3:8" ht="12.75">
      <c r="C199" s="5"/>
      <c r="D199" s="5"/>
      <c r="E199" s="5"/>
      <c r="F199" s="5"/>
      <c r="G199" s="5"/>
      <c r="H199" s="2"/>
    </row>
    <row r="200" spans="3:8" ht="12.75">
      <c r="C200" s="5"/>
      <c r="D200" s="5"/>
      <c r="E200" s="5"/>
      <c r="F200" s="5"/>
      <c r="G200" s="5"/>
      <c r="H200" s="2"/>
    </row>
    <row r="201" spans="3:8" ht="12.75">
      <c r="C201" s="5"/>
      <c r="D201" s="5"/>
      <c r="E201" s="5"/>
      <c r="F201" s="5"/>
      <c r="G201" s="5"/>
      <c r="H201" s="2"/>
    </row>
    <row r="202" spans="3:8" ht="12.75">
      <c r="C202" s="5"/>
      <c r="D202" s="5"/>
      <c r="E202" s="5"/>
      <c r="F202" s="5"/>
      <c r="G202" s="5"/>
      <c r="H202" s="2"/>
    </row>
    <row r="203" spans="3:8" ht="12.75">
      <c r="C203" s="5"/>
      <c r="D203" s="5"/>
      <c r="E203" s="5"/>
      <c r="F203" s="5"/>
      <c r="G203" s="5"/>
      <c r="H203" s="2"/>
    </row>
    <row r="204" spans="3:8" ht="12.75">
      <c r="C204" s="5"/>
      <c r="D204" s="5"/>
      <c r="E204" s="5"/>
      <c r="F204" s="5"/>
      <c r="G204" s="5"/>
      <c r="H204" s="2"/>
    </row>
    <row r="205" spans="3:8" ht="12.75">
      <c r="C205" s="5"/>
      <c r="D205" s="5"/>
      <c r="E205" s="5"/>
      <c r="F205" s="5"/>
      <c r="G205" s="5"/>
      <c r="H205" s="2"/>
    </row>
    <row r="206" spans="3:8" ht="12.75">
      <c r="C206" s="5"/>
      <c r="D206" s="5"/>
      <c r="E206" s="5"/>
      <c r="F206" s="5"/>
      <c r="G206" s="5"/>
      <c r="H206" s="2"/>
    </row>
    <row r="207" spans="3:8" ht="12.75">
      <c r="C207" s="5"/>
      <c r="D207" s="5"/>
      <c r="E207" s="5"/>
      <c r="F207" s="5"/>
      <c r="G207" s="5"/>
      <c r="H207" s="2"/>
    </row>
    <row r="208" spans="3:8" ht="12.75">
      <c r="C208" s="5"/>
      <c r="D208" s="5"/>
      <c r="E208" s="5"/>
      <c r="F208" s="5"/>
      <c r="G208" s="5"/>
      <c r="H208" s="2"/>
    </row>
    <row r="209" spans="3:8" ht="12.75">
      <c r="C209" s="5"/>
      <c r="D209" s="5"/>
      <c r="E209" s="5"/>
      <c r="F209" s="5"/>
      <c r="G209" s="5"/>
      <c r="H209" s="2"/>
    </row>
  </sheetData>
  <sheetProtection/>
  <mergeCells count="10">
    <mergeCell ref="B126:H126"/>
    <mergeCell ref="B6:H6"/>
    <mergeCell ref="D124:H124"/>
    <mergeCell ref="E7:E9"/>
    <mergeCell ref="F7:H8"/>
    <mergeCell ref="C3:H3"/>
    <mergeCell ref="D4:H4"/>
    <mergeCell ref="B7:B9"/>
    <mergeCell ref="C7:C9"/>
    <mergeCell ref="D7:D9"/>
  </mergeCells>
  <printOptions horizontalCentered="1"/>
  <pageMargins left="0.24" right="0.24" top="0.22" bottom="0.28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Baturina</dc:creator>
  <cp:keywords/>
  <dc:description/>
  <cp:lastModifiedBy>Finansist</cp:lastModifiedBy>
  <cp:lastPrinted>2023-12-21T07:53:52Z</cp:lastPrinted>
  <dcterms:created xsi:type="dcterms:W3CDTF">2003-11-07T10:30:20Z</dcterms:created>
  <dcterms:modified xsi:type="dcterms:W3CDTF">2023-12-25T07:14:29Z</dcterms:modified>
  <cp:category/>
  <cp:version/>
  <cp:contentType/>
  <cp:contentStatus/>
</cp:coreProperties>
</file>