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'Лист1'!$A$1:$E$133</definedName>
  </definedNames>
  <calcPr fullCalcOnLoad="1"/>
</workbook>
</file>

<file path=xl/sharedStrings.xml><?xml version="1.0" encoding="utf-8"?>
<sst xmlns="http://schemas.openxmlformats.org/spreadsheetml/2006/main" count="76" uniqueCount="75">
  <si>
    <t>Коды бюджетной классификации РФ</t>
  </si>
  <si>
    <t>Наименование показателей</t>
  </si>
  <si>
    <t>ДОХОДЫ</t>
  </si>
  <si>
    <t>1 00 00000 00 0000 000</t>
  </si>
  <si>
    <t>Налог на доходы физических лиц</t>
  </si>
  <si>
    <t>Налог на имущество физических лиц</t>
  </si>
  <si>
    <t>Земельный налог</t>
  </si>
  <si>
    <t>ИТОГО ДОХОДОВ</t>
  </si>
  <si>
    <t>ВСЕГО доходов</t>
  </si>
  <si>
    <t>Единый  сельскохозяйственный налог</t>
  </si>
  <si>
    <t>НАЛОГОВЫЕ ДОХОДЫ</t>
  </si>
  <si>
    <t>НЕНАЛОГОВЫЕ ДОХОДЫ</t>
  </si>
  <si>
    <t xml:space="preserve">                                                                                         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</si>
  <si>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</si>
  <si>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%   исполнения</t>
  </si>
  <si>
    <t xml:space="preserve">Отчет об исполнении бюджета по доходам </t>
  </si>
  <si>
    <t xml:space="preserve">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</si>
  <si>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</si>
  <si>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тыс.руб.</t>
  </si>
  <si>
    <t>1 10 00000 00 0000 000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</si>
  <si>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</si>
  <si>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</si>
  <si>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t>Штрафы, санкции, возмещение ущерба</t>
  </si>
  <si>
    <t xml:space="preserve"> на сбалансированность бюджетов СП</t>
  </si>
  <si>
    <t xml:space="preserve">из них на индексацию ФОТ работников  бюджетных учреждений   </t>
  </si>
  <si>
    <t>Прочие доходы от компенсации затрат бюджетов поселений</t>
  </si>
  <si>
    <t>План 2014 г</t>
  </si>
  <si>
    <t>Исполнено  2014г</t>
  </si>
  <si>
    <t>Акцизы</t>
  </si>
  <si>
    <t>Доходы, полученные в виде арендной платы за земельные участки, государственная собственность на которые не разграничена  и которые расположены в границах поселения,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</si>
  <si>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</si>
  <si>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на обеспечение условий для развития физической культуры и массового спорта</t>
  </si>
  <si>
    <t>на оплату труда руководителям и специалистам муниципальных учреждений культуры и искусства в части надбавок и доплат к тарифной ставке (должностному окладу)</t>
  </si>
  <si>
    <t xml:space="preserve">на компенсацию расходов по организации теплоснабжения энергоснабжающими организациями, использующими в качестве топлива нефть или мазут </t>
  </si>
  <si>
    <t>на осуществление государственных полномочий по обеспечению жилыми помещениями детей - сирот и детей оставшихся без попечения родителей,а также лиц из их числа</t>
  </si>
  <si>
    <t>на 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</si>
  <si>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на создание условий для управление многоквартирными домами</t>
  </si>
  <si>
    <t>на организацию участия образцового хореографического ансамбля "Сударушка" в V Международном конкурсе-фестивале детско-юношевского творчества славянских государств "Болгарская роза"</t>
  </si>
  <si>
    <t>на достижение целевых показателей по плану мероприятий ("дорожной карте") "Изменения в сфере культуры, напрвленные на повышение его эффективности",в части повышения заработной платы работников культуры муниципальных учреждений культуры</t>
  </si>
  <si>
    <t>на приобретение и внеочередное предоставление жилого помещения Качиной А.Ю.</t>
  </si>
  <si>
    <t>на приобретение и внеочередное предоставление жилого помещения Сафронской А.В.</t>
  </si>
  <si>
    <t>государственная программа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</si>
  <si>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на реализацию мероприятий по подготовке объектов коммунального хозяйства к работе в отопительный период на 2014 год</t>
  </si>
  <si>
    <t>на приобретение и внеочередное предоставление жилого помещения Качиной Ю.Ю.</t>
  </si>
  <si>
    <t>на приобретение и внеочередное предоставление жилого помещения Духановой А.А.</t>
  </si>
  <si>
    <t>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</si>
  <si>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на строительство ограждения парка семейного отдыха</t>
  </si>
  <si>
    <t>на приобретение танцевальной обуви для районного дома культуры</t>
  </si>
  <si>
    <t>Прочие безвозмездные поступления в бюджеты поселений</t>
  </si>
  <si>
    <t xml:space="preserve"> 1 01 02010 00 0000 110</t>
  </si>
  <si>
    <t xml:space="preserve"> 1 05 03010 00 0000 110</t>
  </si>
  <si>
    <t xml:space="preserve"> 1 06 01030 00 0000 110 </t>
  </si>
  <si>
    <t>1 06 06010 00 0000 110</t>
  </si>
  <si>
    <t>1 03 02000 00 0000 110</t>
  </si>
  <si>
    <t>1 11 10503 00 0000 120</t>
  </si>
  <si>
    <t xml:space="preserve">1 11 05013 00 0000 120    </t>
  </si>
  <si>
    <t xml:space="preserve">1 11 09040 00 0000 120 </t>
  </si>
  <si>
    <t>113 02995 10 00000 130</t>
  </si>
  <si>
    <t xml:space="preserve">1 14 06013 00 0000 172  </t>
  </si>
  <si>
    <t>1 16 33050 10 6000 140</t>
  </si>
  <si>
    <t>на укрепление материально-технической базы (МКУК "Бакчарская ЦРБ")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</si>
  <si>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</si>
  <si>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</si>
  <si>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2 07 00000 00 0000 000</t>
  </si>
  <si>
    <t>2 00 00000 00 0000 000</t>
  </si>
  <si>
    <t>дотации бюджетам поселений на выравнивание уровня бюджетной обеспеченности</t>
  </si>
  <si>
    <t>Безвозмездные поступления от других бюджетов бюджетной системы Российской Федерации, из них:</t>
  </si>
  <si>
    <t>2 02 00000 00 0000 000</t>
  </si>
  <si>
    <r>
      <t xml:space="preserve">                                                                     </t>
    </r>
    <r>
      <rPr>
        <b/>
        <sz val="10"/>
        <rFont val="Times New Roman"/>
        <family val="1"/>
      </rPr>
      <t>МО "Бакчарское  сельское  поселение"  за 2014 год</t>
    </r>
  </si>
  <si>
    <t xml:space="preserve">Прочие поступления от использования имущества, находящегося в собственности поселения (за исключением имущества муниципальных автономных  учреждений, а также имущества муниципальных унитарных предприятий, в том числе казенных) </t>
  </si>
  <si>
    <t>на организацию проведения районного фестиваля-конкурса культуры "Моей глубинкой держится Россия, посвященная 70 Томской области</t>
  </si>
  <si>
    <t>на проведение работ по благоустройству территории, прилегающей к зданию, в котором располагается мировой судья Бакчарского судебного участка</t>
  </si>
  <si>
    <t>от 03.04.2015 г. №14</t>
  </si>
  <si>
    <t xml:space="preserve">                                                                                                                                                 Приложение  1 </t>
  </si>
  <si>
    <t xml:space="preserve">                                                                                                                                            к решению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</si>
</sst>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00"/>
    <numFmt numFmtId="178" formatCode="0.000000"/>
    <numFmt numFmtId="179" formatCode="0.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left" vertical="distributed"/>
    </xf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72" fontId="3" fillId="0" borderId="1" xfId="0" applyNumberFormat="1" applyFont="1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172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17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distributed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wrapText="1"/>
    </xf>
    <xf numFmtId="172" fontId="3" fillId="0" borderId="3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/>
    </xf>
    <xf numFmtId="172" fontId="4" fillId="2" borderId="5" xfId="0" applyNumberFormat="1" applyFont="1" applyFill="1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" vertical="center" wrapText="1"/>
    </xf>
    <xf numFmtId="172" fontId="4" fillId="2" borderId="2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 vertical="justify"/>
    </xf>
    <xf numFmtId="1" fontId="4" fillId="0" borderId="2" xfId="0" applyNumberFormat="1" applyFont="1" applyBorder="1" applyAlignment="1">
      <alignment vertical="center" wrapText="1"/>
    </xf>
    <xf numFmtId="172" fontId="8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172" fontId="4" fillId="0" borderId="3" xfId="0" applyNumberFormat="1" applyFont="1" applyBorder="1" applyAlignment="1">
      <alignment horizontal="center" vertical="center" wrapText="1"/>
    </xf>
    <xf numFmtId="172" fontId="4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 wrapText="1"/>
    </xf>
    <xf numFmtId="1" fontId="4" fillId="0" borderId="2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72" fontId="4" fillId="0" borderId="8" xfId="0" applyNumberFormat="1" applyFont="1" applyBorder="1" applyAlignment="1">
      <alignment horizontal="center" vertical="center" wrapText="1"/>
    </xf>
    <xf numFmtId="172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3">
      <selection activeCell="A8" sqref="A8:E8"/>
    </sheetView>
  </sheetViews>
  <sheetFormatPr defaultColWidth="9.00390625" defaultRowHeight="12.75"/>
  <cols>
    <col min="1" max="1" width="19.25390625" style="0" customWidth="1"/>
    <col min="2" max="2" width="47.875" style="0" customWidth="1"/>
    <col min="3" max="3" width="12.625" style="0" bestFit="1" customWidth="1"/>
    <col min="4" max="4" width="11.875" style="8" customWidth="1"/>
    <col min="5" max="5" width="10.625" style="2" customWidth="1"/>
  </cols>
  <sheetData>
    <row r="1" spans="1:5" ht="12.75" hidden="1">
      <c r="A1" s="59"/>
      <c r="B1" s="59"/>
      <c r="C1" s="59"/>
      <c r="D1" s="59"/>
      <c r="E1" s="59"/>
    </row>
    <row r="2" spans="1:5" ht="12.75" hidden="1">
      <c r="A2" s="59"/>
      <c r="B2" s="59"/>
      <c r="C2" s="59"/>
      <c r="D2" s="59"/>
      <c r="E2" s="59"/>
    </row>
    <row r="3" spans="1:5" ht="12.75">
      <c r="A3" s="106" t="s">
        <v>73</v>
      </c>
      <c r="B3" s="106"/>
      <c r="C3" s="106"/>
      <c r="D3" s="106"/>
      <c r="E3" s="106"/>
    </row>
    <row r="4" spans="1:5" ht="12.75">
      <c r="A4" s="107" t="s">
        <v>74</v>
      </c>
      <c r="B4" s="107"/>
      <c r="C4" s="107"/>
      <c r="D4" s="107"/>
      <c r="E4" s="107"/>
    </row>
    <row r="5" spans="1:5" ht="12.75">
      <c r="A5" s="52"/>
      <c r="B5" s="52"/>
      <c r="C5" s="108" t="s">
        <v>72</v>
      </c>
      <c r="D5" s="105"/>
      <c r="E5" s="59"/>
    </row>
    <row r="6" spans="1:5" ht="12.75">
      <c r="A6" s="107"/>
      <c r="B6" s="107"/>
      <c r="C6" s="107"/>
      <c r="D6" s="107"/>
      <c r="E6" s="107"/>
    </row>
    <row r="7" spans="1:5" ht="12.75">
      <c r="A7" s="53"/>
      <c r="B7" s="53" t="s">
        <v>12</v>
      </c>
      <c r="C7" s="53"/>
      <c r="D7" s="54"/>
      <c r="E7" s="55"/>
    </row>
    <row r="8" spans="1:5" ht="12.75">
      <c r="A8" s="104" t="s">
        <v>15</v>
      </c>
      <c r="B8" s="104"/>
      <c r="C8" s="104"/>
      <c r="D8" s="104"/>
      <c r="E8" s="104"/>
    </row>
    <row r="9" spans="1:5" ht="12.75">
      <c r="A9" s="105" t="s">
        <v>68</v>
      </c>
      <c r="B9" s="105"/>
      <c r="C9" s="105"/>
      <c r="D9" s="105"/>
      <c r="E9" s="105"/>
    </row>
    <row r="10" spans="1:5" ht="12.75">
      <c r="A10" s="52"/>
      <c r="B10" s="52"/>
      <c r="C10" s="52"/>
      <c r="D10" s="56"/>
      <c r="E10" s="57" t="s">
        <v>18</v>
      </c>
    </row>
    <row r="11" spans="1:5" ht="12.75">
      <c r="A11" s="109" t="s">
        <v>0</v>
      </c>
      <c r="B11" s="110" t="s">
        <v>1</v>
      </c>
      <c r="C11" s="117" t="s">
        <v>26</v>
      </c>
      <c r="D11" s="120" t="s">
        <v>27</v>
      </c>
      <c r="E11" s="109" t="s">
        <v>14</v>
      </c>
    </row>
    <row r="12" spans="1:5" ht="1.5" customHeight="1">
      <c r="A12" s="109"/>
      <c r="B12" s="111"/>
      <c r="C12" s="118"/>
      <c r="D12" s="121"/>
      <c r="E12" s="109"/>
    </row>
    <row r="13" spans="1:5" ht="12.75">
      <c r="A13" s="109"/>
      <c r="B13" s="111"/>
      <c r="C13" s="119"/>
      <c r="D13" s="89"/>
      <c r="E13" s="109"/>
    </row>
    <row r="14" spans="1:7" ht="12.75">
      <c r="A14" s="64">
        <v>1</v>
      </c>
      <c r="B14" s="65">
        <v>2</v>
      </c>
      <c r="C14" s="66">
        <v>3</v>
      </c>
      <c r="D14" s="58">
        <v>4</v>
      </c>
      <c r="E14" s="65">
        <v>5</v>
      </c>
      <c r="G14" t="s">
        <v>16</v>
      </c>
    </row>
    <row r="15" spans="1:5" ht="12.75">
      <c r="A15" s="64"/>
      <c r="B15" s="67" t="s">
        <v>2</v>
      </c>
      <c r="C15" s="21">
        <f>C16+C39</f>
        <v>12812</v>
      </c>
      <c r="D15" s="21">
        <f>D16+D39</f>
        <v>12187.62802</v>
      </c>
      <c r="E15" s="21">
        <f>D15/C15%</f>
        <v>95.12666266000625</v>
      </c>
    </row>
    <row r="16" spans="1:5" ht="12.75">
      <c r="A16" s="68" t="s">
        <v>3</v>
      </c>
      <c r="B16" s="67" t="s">
        <v>10</v>
      </c>
      <c r="C16" s="21">
        <f>C38+C23+C22+C20+C18</f>
        <v>11382</v>
      </c>
      <c r="D16" s="21">
        <f>D23+D22+D20+D18+D38</f>
        <v>10840.9223</v>
      </c>
      <c r="E16" s="21">
        <f>D16/C16%</f>
        <v>95.24619838341242</v>
      </c>
    </row>
    <row r="17" spans="1:5" ht="12.75" hidden="1">
      <c r="A17" s="69"/>
      <c r="B17" s="70"/>
      <c r="C17" s="43"/>
      <c r="D17" s="43"/>
      <c r="E17" s="21"/>
    </row>
    <row r="18" spans="1:7" ht="12.75">
      <c r="A18" s="71" t="s">
        <v>49</v>
      </c>
      <c r="B18" s="17" t="s">
        <v>4</v>
      </c>
      <c r="C18" s="44">
        <v>6973</v>
      </c>
      <c r="D18" s="44">
        <v>7058.3066</v>
      </c>
      <c r="E18" s="33">
        <f>D18/C18%</f>
        <v>101.22338448300587</v>
      </c>
      <c r="G18" s="5"/>
    </row>
    <row r="19" spans="1:5" ht="12.75" hidden="1">
      <c r="A19" s="71"/>
      <c r="B19" s="17"/>
      <c r="C19" s="44"/>
      <c r="D19" s="44"/>
      <c r="E19" s="33"/>
    </row>
    <row r="20" spans="1:5" ht="12.75">
      <c r="A20" s="71" t="s">
        <v>50</v>
      </c>
      <c r="B20" s="17" t="s">
        <v>9</v>
      </c>
      <c r="C20" s="44">
        <v>79</v>
      </c>
      <c r="D20" s="44">
        <v>75.52551</v>
      </c>
      <c r="E20" s="33">
        <f>D20/C20%</f>
        <v>95.60191139240506</v>
      </c>
    </row>
    <row r="21" spans="1:5" ht="0.75" customHeight="1">
      <c r="A21" s="71"/>
      <c r="B21" s="17"/>
      <c r="C21" s="44">
        <v>348</v>
      </c>
      <c r="D21" s="44"/>
      <c r="E21" s="33"/>
    </row>
    <row r="22" spans="1:5" ht="12.75">
      <c r="A22" s="71" t="s">
        <v>51</v>
      </c>
      <c r="B22" s="17" t="s">
        <v>5</v>
      </c>
      <c r="C22" s="44">
        <v>649</v>
      </c>
      <c r="D22" s="44">
        <v>537.48435</v>
      </c>
      <c r="E22" s="33">
        <f>D22/C22%</f>
        <v>82.81731124807395</v>
      </c>
    </row>
    <row r="23" spans="1:9" ht="12.75">
      <c r="A23" s="71" t="s">
        <v>52</v>
      </c>
      <c r="B23" s="17" t="s">
        <v>6</v>
      </c>
      <c r="C23" s="44">
        <v>1776</v>
      </c>
      <c r="D23" s="44">
        <v>1725.13797</v>
      </c>
      <c r="E23" s="33">
        <f>D23/C23%</f>
        <v>97.13614695945945</v>
      </c>
      <c r="I23" s="12"/>
    </row>
    <row r="24" spans="1:5" ht="12.75" hidden="1">
      <c r="A24" s="72"/>
      <c r="B24" s="17"/>
      <c r="C24" s="43"/>
      <c r="D24" s="43">
        <f>SUM(D16:D23)</f>
        <v>20237.37673</v>
      </c>
      <c r="E24" s="33"/>
    </row>
    <row r="25" spans="1:5" ht="12.75" hidden="1">
      <c r="A25" s="72"/>
      <c r="B25" s="17"/>
      <c r="C25" s="44"/>
      <c r="D25" s="44"/>
      <c r="E25" s="33"/>
    </row>
    <row r="26" spans="1:5" ht="12.75" hidden="1">
      <c r="A26" s="72"/>
      <c r="B26" s="17"/>
      <c r="C26" s="44"/>
      <c r="D26" s="44"/>
      <c r="E26" s="33"/>
    </row>
    <row r="27" spans="1:5" ht="12.75" hidden="1">
      <c r="A27" s="72"/>
      <c r="B27" s="17"/>
      <c r="C27" s="44"/>
      <c r="D27" s="44"/>
      <c r="E27" s="33"/>
    </row>
    <row r="28" spans="1:5" ht="12.75" hidden="1">
      <c r="A28" s="73"/>
      <c r="B28" s="17"/>
      <c r="C28" s="44"/>
      <c r="D28" s="44"/>
      <c r="E28" s="33"/>
    </row>
    <row r="29" spans="1:5" ht="12.75" hidden="1">
      <c r="A29" s="73"/>
      <c r="B29" s="17"/>
      <c r="C29" s="43"/>
      <c r="D29" s="43"/>
      <c r="E29" s="33"/>
    </row>
    <row r="30" spans="1:5" ht="12.75" hidden="1">
      <c r="A30" s="73"/>
      <c r="B30" s="17"/>
      <c r="C30" s="44"/>
      <c r="D30" s="44"/>
      <c r="E30" s="33"/>
    </row>
    <row r="31" spans="1:5" ht="12.75" hidden="1">
      <c r="A31" s="73"/>
      <c r="B31" s="17"/>
      <c r="C31" s="44"/>
      <c r="D31" s="44"/>
      <c r="E31" s="33"/>
    </row>
    <row r="32" spans="1:5" ht="12.75" hidden="1">
      <c r="A32" s="73"/>
      <c r="B32" s="17"/>
      <c r="C32" s="44"/>
      <c r="D32" s="44"/>
      <c r="E32" s="33"/>
    </row>
    <row r="33" spans="1:5" ht="12.75" hidden="1">
      <c r="A33" s="73"/>
      <c r="B33" s="17"/>
      <c r="C33" s="44"/>
      <c r="D33" s="44"/>
      <c r="E33" s="33"/>
    </row>
    <row r="34" spans="1:5" ht="12.75" hidden="1">
      <c r="A34" s="74"/>
      <c r="B34" s="17"/>
      <c r="C34" s="44"/>
      <c r="D34" s="44"/>
      <c r="E34" s="75"/>
    </row>
    <row r="35" spans="1:5" ht="12.75" hidden="1">
      <c r="A35" s="74"/>
      <c r="B35" s="17"/>
      <c r="C35" s="44"/>
      <c r="D35" s="44"/>
      <c r="E35" s="75"/>
    </row>
    <row r="36" spans="1:5" ht="12.75" hidden="1">
      <c r="A36" s="74"/>
      <c r="B36" s="17"/>
      <c r="C36" s="44"/>
      <c r="D36" s="44"/>
      <c r="E36" s="75"/>
    </row>
    <row r="37" spans="1:5" ht="12.75" hidden="1">
      <c r="A37" s="74"/>
      <c r="B37" s="17"/>
      <c r="C37" s="44"/>
      <c r="D37" s="44"/>
      <c r="E37" s="75"/>
    </row>
    <row r="38" spans="1:5" ht="12.75">
      <c r="A38" s="74" t="s">
        <v>53</v>
      </c>
      <c r="B38" s="17" t="s">
        <v>28</v>
      </c>
      <c r="C38" s="44">
        <v>1905</v>
      </c>
      <c r="D38" s="44">
        <v>1444.46787</v>
      </c>
      <c r="E38" s="33">
        <f>D38/C38%</f>
        <v>75.82508503937008</v>
      </c>
    </row>
    <row r="39" spans="1:5" ht="12.75">
      <c r="A39" s="76" t="s">
        <v>19</v>
      </c>
      <c r="B39" s="77" t="s">
        <v>11</v>
      </c>
      <c r="C39" s="43">
        <f>C41+C79+C81+C84</f>
        <v>1430</v>
      </c>
      <c r="D39" s="43">
        <f>D41+D79+D81+D84</f>
        <v>1346.70572</v>
      </c>
      <c r="E39" s="21">
        <f>D39/C39%</f>
        <v>94.17522517482516</v>
      </c>
    </row>
    <row r="40" spans="1:5" ht="12.75" hidden="1">
      <c r="A40" s="71"/>
      <c r="B40" s="17"/>
      <c r="C40" s="44"/>
      <c r="D40" s="44"/>
      <c r="E40" s="21"/>
    </row>
    <row r="41" spans="1:5" ht="42">
      <c r="A41" s="78" t="s">
        <v>20</v>
      </c>
      <c r="B41" s="18" t="s">
        <v>21</v>
      </c>
      <c r="C41" s="42">
        <f>C42+C47+C48</f>
        <v>1212</v>
      </c>
      <c r="D41" s="42">
        <f>D42+D47+D48</f>
        <v>1128.9781600000001</v>
      </c>
      <c r="E41" s="20">
        <f>D41/C41%</f>
        <v>93.15001320132015</v>
      </c>
    </row>
    <row r="42" spans="1:9" ht="49.5" customHeight="1">
      <c r="A42" s="71" t="s">
        <v>54</v>
      </c>
      <c r="B42" s="17" t="s">
        <v>13</v>
      </c>
      <c r="C42" s="44">
        <v>400</v>
      </c>
      <c r="D42" s="44">
        <v>436.94188</v>
      </c>
      <c r="E42" s="33">
        <f>D42/C42%</f>
        <v>109.23547</v>
      </c>
      <c r="H42" s="10"/>
      <c r="I42" s="1"/>
    </row>
    <row r="43" spans="1:5" ht="0.75" customHeight="1">
      <c r="A43" s="79"/>
      <c r="B43" s="80"/>
      <c r="C43" s="81">
        <v>125</v>
      </c>
      <c r="D43" s="81"/>
      <c r="E43" s="82"/>
    </row>
    <row r="44" spans="1:5" ht="12.75" hidden="1">
      <c r="A44" s="83"/>
      <c r="B44" s="17"/>
      <c r="C44" s="44"/>
      <c r="D44" s="44"/>
      <c r="E44" s="33"/>
    </row>
    <row r="45" spans="1:5" ht="12.75" hidden="1">
      <c r="A45" s="83"/>
      <c r="B45" s="17"/>
      <c r="C45" s="44"/>
      <c r="D45" s="44"/>
      <c r="E45" s="33"/>
    </row>
    <row r="46" spans="1:5" ht="12.75" hidden="1">
      <c r="A46" s="83"/>
      <c r="B46" s="17"/>
      <c r="C46" s="44"/>
      <c r="D46" s="44"/>
      <c r="E46" s="33"/>
    </row>
    <row r="47" spans="1:5" ht="59.25" customHeight="1">
      <c r="A47" s="84" t="s">
        <v>55</v>
      </c>
      <c r="B47" s="17" t="s">
        <v>29</v>
      </c>
      <c r="C47" s="44">
        <v>472</v>
      </c>
      <c r="D47" s="44">
        <v>358.56209</v>
      </c>
      <c r="E47" s="33">
        <f>D47/C47%</f>
        <v>75.96654449152543</v>
      </c>
    </row>
    <row r="48" spans="1:5" s="3" customFormat="1" ht="60" customHeight="1">
      <c r="A48" s="84" t="s">
        <v>56</v>
      </c>
      <c r="B48" s="85" t="s">
        <v>69</v>
      </c>
      <c r="C48" s="44">
        <v>340</v>
      </c>
      <c r="D48" s="44">
        <v>333.47419</v>
      </c>
      <c r="E48" s="33">
        <f>D48/C48%</f>
        <v>98.08064411764707</v>
      </c>
    </row>
    <row r="49" spans="1:5" ht="12.75" hidden="1">
      <c r="A49" s="84"/>
      <c r="B49" s="17"/>
      <c r="C49" s="44"/>
      <c r="D49" s="44"/>
      <c r="E49" s="21"/>
    </row>
    <row r="50" spans="1:5" ht="12.75" hidden="1">
      <c r="A50" s="84"/>
      <c r="B50" s="17"/>
      <c r="C50" s="44"/>
      <c r="D50" s="44"/>
      <c r="E50" s="21"/>
    </row>
    <row r="51" spans="1:5" ht="12.75" hidden="1">
      <c r="A51" s="84"/>
      <c r="B51" s="17"/>
      <c r="C51" s="44"/>
      <c r="D51" s="44"/>
      <c r="E51" s="21"/>
    </row>
    <row r="52" spans="1:5" ht="12.75" hidden="1">
      <c r="A52" s="84"/>
      <c r="B52" s="17"/>
      <c r="C52" s="44"/>
      <c r="D52" s="44"/>
      <c r="E52" s="21"/>
    </row>
    <row r="53" spans="1:5" ht="12.75" hidden="1">
      <c r="A53" s="86"/>
      <c r="B53" s="40"/>
      <c r="C53" s="44"/>
      <c r="D53" s="44"/>
      <c r="E53" s="21"/>
    </row>
    <row r="54" spans="1:5" ht="12.75" hidden="1">
      <c r="A54" s="84"/>
      <c r="B54" s="17"/>
      <c r="C54" s="44"/>
      <c r="D54" s="44"/>
      <c r="E54" s="21"/>
    </row>
    <row r="55" spans="1:5" ht="12.75" hidden="1">
      <c r="A55" s="84"/>
      <c r="B55" s="17"/>
      <c r="C55" s="44"/>
      <c r="D55" s="44"/>
      <c r="E55" s="21"/>
    </row>
    <row r="56" spans="1:5" ht="12.75" hidden="1">
      <c r="A56" s="84"/>
      <c r="B56" s="17"/>
      <c r="C56" s="44"/>
      <c r="D56" s="44"/>
      <c r="E56" s="21"/>
    </row>
    <row r="57" spans="1:5" ht="12.75" hidden="1">
      <c r="A57" s="84"/>
      <c r="B57" s="17"/>
      <c r="C57" s="44"/>
      <c r="D57" s="44"/>
      <c r="E57" s="21"/>
    </row>
    <row r="58" spans="1:5" ht="12.75" hidden="1">
      <c r="A58" s="84"/>
      <c r="B58" s="17"/>
      <c r="C58" s="44"/>
      <c r="D58" s="44"/>
      <c r="E58" s="21"/>
    </row>
    <row r="59" spans="1:5" ht="12.75" hidden="1">
      <c r="A59" s="84"/>
      <c r="B59" s="17"/>
      <c r="C59" s="44"/>
      <c r="D59" s="44"/>
      <c r="E59" s="21"/>
    </row>
    <row r="60" spans="1:5" ht="12.75" hidden="1">
      <c r="A60" s="84"/>
      <c r="B60" s="17"/>
      <c r="C60" s="44"/>
      <c r="D60" s="44"/>
      <c r="E60" s="33"/>
    </row>
    <row r="61" spans="1:5" ht="12.75" hidden="1">
      <c r="A61" s="87"/>
      <c r="B61" s="17"/>
      <c r="C61" s="44"/>
      <c r="D61" s="44"/>
      <c r="E61" s="21"/>
    </row>
    <row r="62" spans="1:5" ht="12.75" hidden="1">
      <c r="A62" s="87"/>
      <c r="B62" s="17"/>
      <c r="C62" s="44"/>
      <c r="D62" s="44"/>
      <c r="E62" s="21"/>
    </row>
    <row r="63" spans="1:5" ht="12.75" hidden="1">
      <c r="A63" s="87"/>
      <c r="B63" s="17"/>
      <c r="C63" s="44"/>
      <c r="D63" s="44"/>
      <c r="E63" s="21"/>
    </row>
    <row r="64" spans="1:5" ht="12.75" hidden="1">
      <c r="A64" s="87"/>
      <c r="B64" s="17"/>
      <c r="C64" s="44"/>
      <c r="D64" s="44"/>
      <c r="E64" s="21"/>
    </row>
    <row r="65" spans="1:5" ht="12.75" hidden="1">
      <c r="A65" s="87"/>
      <c r="B65" s="17"/>
      <c r="C65" s="44"/>
      <c r="D65" s="44"/>
      <c r="E65" s="21"/>
    </row>
    <row r="66" spans="1:5" ht="12.75" hidden="1">
      <c r="A66" s="87"/>
      <c r="B66" s="17"/>
      <c r="C66" s="44"/>
      <c r="D66" s="44"/>
      <c r="E66" s="33"/>
    </row>
    <row r="67" spans="1:5" ht="12.75" hidden="1">
      <c r="A67" s="88"/>
      <c r="B67" s="70"/>
      <c r="C67" s="43"/>
      <c r="D67" s="43"/>
      <c r="E67" s="21"/>
    </row>
    <row r="68" spans="1:5" ht="12.75" hidden="1">
      <c r="A68" s="87"/>
      <c r="B68" s="17"/>
      <c r="C68" s="44"/>
      <c r="D68" s="44"/>
      <c r="E68" s="33"/>
    </row>
    <row r="69" spans="1:5" ht="12.75" hidden="1">
      <c r="A69" s="88"/>
      <c r="B69" s="70"/>
      <c r="C69" s="43"/>
      <c r="D69" s="43"/>
      <c r="E69" s="21"/>
    </row>
    <row r="70" spans="1:5" ht="12.75" hidden="1">
      <c r="A70" s="87"/>
      <c r="B70" s="17"/>
      <c r="C70" s="44"/>
      <c r="D70" s="44"/>
      <c r="E70" s="21"/>
    </row>
    <row r="71" spans="1:5" ht="12.75" hidden="1">
      <c r="A71" s="87"/>
      <c r="B71" s="17"/>
      <c r="C71" s="44"/>
      <c r="D71" s="44"/>
      <c r="E71" s="33"/>
    </row>
    <row r="72" spans="1:5" ht="12.75" hidden="1">
      <c r="A72" s="87"/>
      <c r="B72" s="17"/>
      <c r="C72" s="44"/>
      <c r="D72" s="44"/>
      <c r="E72" s="21"/>
    </row>
    <row r="73" spans="1:5" ht="12.75" hidden="1">
      <c r="A73" s="87"/>
      <c r="B73" s="17"/>
      <c r="C73" s="44"/>
      <c r="D73" s="44"/>
      <c r="E73" s="33"/>
    </row>
    <row r="74" spans="1:5" ht="12.75" hidden="1">
      <c r="A74" s="87"/>
      <c r="B74" s="17"/>
      <c r="C74" s="44"/>
      <c r="D74" s="44"/>
      <c r="E74" s="33"/>
    </row>
    <row r="75" spans="1:5" ht="12.75" hidden="1">
      <c r="A75" s="87"/>
      <c r="B75" s="17"/>
      <c r="C75" s="44"/>
      <c r="D75" s="44"/>
      <c r="E75" s="21"/>
    </row>
    <row r="76" spans="1:5" ht="12.75" hidden="1">
      <c r="A76" s="87"/>
      <c r="B76" s="17"/>
      <c r="C76" s="44"/>
      <c r="D76" s="44"/>
      <c r="E76" s="21"/>
    </row>
    <row r="77" spans="1:5" ht="12.75" hidden="1">
      <c r="A77" s="88"/>
      <c r="B77" s="70"/>
      <c r="C77" s="43"/>
      <c r="D77" s="43"/>
      <c r="E77" s="21"/>
    </row>
    <row r="78" spans="1:5" ht="12.75" hidden="1">
      <c r="A78" s="87"/>
      <c r="B78" s="17"/>
      <c r="C78" s="44"/>
      <c r="D78" s="44"/>
      <c r="E78" s="21"/>
    </row>
    <row r="79" spans="1:5" ht="23.25" customHeight="1">
      <c r="A79" s="88" t="s">
        <v>57</v>
      </c>
      <c r="B79" s="70" t="s">
        <v>25</v>
      </c>
      <c r="C79" s="43">
        <v>110</v>
      </c>
      <c r="D79" s="43">
        <v>114.85</v>
      </c>
      <c r="E79" s="21">
        <f>D79/C79%</f>
        <v>104.40909090909089</v>
      </c>
    </row>
    <row r="80" spans="1:5" ht="0.75" customHeight="1" hidden="1">
      <c r="A80" s="87"/>
      <c r="B80" s="17"/>
      <c r="C80" s="44"/>
      <c r="D80" s="44"/>
      <c r="E80" s="33"/>
    </row>
    <row r="81" spans="1:5" ht="39" customHeight="1">
      <c r="A81" s="88" t="s">
        <v>58</v>
      </c>
      <c r="B81" s="70" t="s">
        <v>17</v>
      </c>
      <c r="C81" s="43">
        <v>100</v>
      </c>
      <c r="D81" s="43">
        <v>100.87756</v>
      </c>
      <c r="E81" s="21">
        <f>D81/C81%</f>
        <v>100.87756</v>
      </c>
    </row>
    <row r="82" spans="1:5" ht="0.75" customHeight="1" hidden="1">
      <c r="A82" s="90"/>
      <c r="B82" s="91"/>
      <c r="C82" s="44"/>
      <c r="D82" s="44"/>
      <c r="E82" s="33"/>
    </row>
    <row r="83" spans="1:5" ht="0.75" customHeight="1" hidden="1">
      <c r="A83" s="90"/>
      <c r="B83" s="92"/>
      <c r="C83" s="93"/>
      <c r="D83" s="93"/>
      <c r="E83" s="94"/>
    </row>
    <row r="84" spans="1:5" ht="15" customHeight="1" thickBot="1">
      <c r="A84" s="95" t="s">
        <v>59</v>
      </c>
      <c r="B84" s="70" t="s">
        <v>22</v>
      </c>
      <c r="C84" s="43">
        <v>8</v>
      </c>
      <c r="D84" s="43">
        <v>2</v>
      </c>
      <c r="E84" s="21">
        <f>D84/C84%</f>
        <v>25</v>
      </c>
    </row>
    <row r="85" spans="1:5" ht="12.75" hidden="1">
      <c r="A85" s="96"/>
      <c r="B85" s="80"/>
      <c r="C85" s="81"/>
      <c r="D85" s="81"/>
      <c r="E85" s="41"/>
    </row>
    <row r="86" spans="1:5" ht="1.5" customHeight="1" hidden="1">
      <c r="A86" s="97"/>
      <c r="B86" s="18" t="s">
        <v>7</v>
      </c>
      <c r="C86" s="42"/>
      <c r="D86" s="42"/>
      <c r="E86" s="20">
        <f>E16</f>
        <v>95.24619838341242</v>
      </c>
    </row>
    <row r="87" spans="1:5" ht="13.5" customHeight="1" thickBot="1">
      <c r="A87" s="98" t="s">
        <v>64</v>
      </c>
      <c r="B87" s="99" t="s">
        <v>30</v>
      </c>
      <c r="C87" s="100">
        <f>C88+C131+C132</f>
        <v>47696.38401000001</v>
      </c>
      <c r="D87" s="100">
        <f>D88+D131+D132</f>
        <v>45048.46651</v>
      </c>
      <c r="E87" s="101">
        <f>D87/C87%</f>
        <v>94.44838942204748</v>
      </c>
    </row>
    <row r="88" spans="1:5" s="7" customFormat="1" ht="26.25" customHeight="1">
      <c r="A88" s="22" t="s">
        <v>67</v>
      </c>
      <c r="B88" s="39" t="s">
        <v>66</v>
      </c>
      <c r="C88" s="41">
        <f>C108+C109+C111+C112+C113+C114+C115+C116+C117+C118+C119+C120+C121+C122+C123+C124+C125+C126+C127+C128+C129+C130</f>
        <v>47612.208000000006</v>
      </c>
      <c r="D88" s="41">
        <f>D108+D109+D111+D112+D113+D114+D115+D116+D117+D118+D119+D120+D121+D122+D123+D124+D125+D126+D127+D128+D129+D130</f>
        <v>44960.290499999996</v>
      </c>
      <c r="E88" s="41">
        <f>D88/C88%</f>
        <v>94.43017324464346</v>
      </c>
    </row>
    <row r="89" spans="1:5" ht="12.75" hidden="1">
      <c r="A89" s="112"/>
      <c r="B89" s="113"/>
      <c r="C89" s="42"/>
      <c r="D89" s="42"/>
      <c r="E89" s="115"/>
    </row>
    <row r="90" spans="1:5" ht="12.75" hidden="1">
      <c r="A90" s="112"/>
      <c r="B90" s="114"/>
      <c r="C90" s="25"/>
      <c r="D90" s="25"/>
      <c r="E90" s="116"/>
    </row>
    <row r="91" spans="1:5" ht="12.75" hidden="1">
      <c r="A91" s="62"/>
      <c r="B91" s="113"/>
      <c r="C91" s="42"/>
      <c r="D91" s="42"/>
      <c r="E91" s="115"/>
    </row>
    <row r="92" spans="1:5" ht="12.75" hidden="1">
      <c r="A92" s="63"/>
      <c r="B92" s="114"/>
      <c r="C92" s="25"/>
      <c r="D92" s="25"/>
      <c r="E92" s="116"/>
    </row>
    <row r="93" spans="1:5" ht="12.75" hidden="1">
      <c r="A93" s="23"/>
      <c r="B93" s="26"/>
      <c r="C93" s="21"/>
      <c r="D93" s="43"/>
      <c r="E93" s="21"/>
    </row>
    <row r="94" spans="1:5" ht="12.75" hidden="1">
      <c r="A94" s="23"/>
      <c r="B94" s="26"/>
      <c r="C94" s="21"/>
      <c r="D94" s="43"/>
      <c r="E94" s="21"/>
    </row>
    <row r="95" spans="1:5" ht="12.75" hidden="1">
      <c r="A95" s="60"/>
      <c r="B95" s="113"/>
      <c r="C95" s="42"/>
      <c r="D95" s="42"/>
      <c r="E95" s="115"/>
    </row>
    <row r="96" spans="1:5" ht="12.75" hidden="1">
      <c r="A96" s="61"/>
      <c r="B96" s="114"/>
      <c r="C96" s="25"/>
      <c r="D96" s="25"/>
      <c r="E96" s="116"/>
    </row>
    <row r="97" spans="1:5" ht="12.75" hidden="1">
      <c r="A97" s="27"/>
      <c r="B97" s="24"/>
      <c r="C97" s="25"/>
      <c r="D97" s="25"/>
      <c r="E97" s="25"/>
    </row>
    <row r="98" spans="1:5" ht="12.75" hidden="1">
      <c r="A98" s="28"/>
      <c r="B98" s="29"/>
      <c r="C98" s="30"/>
      <c r="D98" s="30"/>
      <c r="E98" s="30"/>
    </row>
    <row r="99" spans="1:5" ht="12.75" hidden="1">
      <c r="A99" s="28"/>
      <c r="B99" s="29"/>
      <c r="C99" s="30"/>
      <c r="D99" s="30"/>
      <c r="E99" s="30"/>
    </row>
    <row r="100" spans="1:5" ht="12.75" hidden="1">
      <c r="A100" s="28"/>
      <c r="B100" s="29"/>
      <c r="C100" s="30"/>
      <c r="D100" s="30"/>
      <c r="E100" s="30"/>
    </row>
    <row r="101" spans="1:5" ht="12.75" hidden="1">
      <c r="A101" s="28"/>
      <c r="B101" s="29"/>
      <c r="C101" s="30"/>
      <c r="D101" s="30"/>
      <c r="E101" s="30"/>
    </row>
    <row r="102" spans="1:5" ht="12.75" hidden="1">
      <c r="A102" s="60"/>
      <c r="B102" s="113"/>
      <c r="C102" s="42"/>
      <c r="D102" s="42"/>
      <c r="E102" s="115"/>
    </row>
    <row r="103" spans="1:5" ht="12.75" hidden="1">
      <c r="A103" s="61"/>
      <c r="B103" s="114"/>
      <c r="C103" s="25"/>
      <c r="D103" s="25"/>
      <c r="E103" s="116"/>
    </row>
    <row r="104" spans="1:5" ht="12.75" hidden="1">
      <c r="A104" s="27"/>
      <c r="B104" s="24"/>
      <c r="C104" s="25"/>
      <c r="D104" s="25"/>
      <c r="E104" s="25"/>
    </row>
    <row r="105" spans="1:5" ht="12.75" hidden="1">
      <c r="A105" s="27"/>
      <c r="B105" s="24"/>
      <c r="C105" s="25"/>
      <c r="D105" s="25"/>
      <c r="E105" s="25"/>
    </row>
    <row r="106" spans="1:5" ht="12.75" hidden="1">
      <c r="A106" s="27"/>
      <c r="B106" s="24"/>
      <c r="C106" s="25"/>
      <c r="D106" s="25"/>
      <c r="E106" s="25"/>
    </row>
    <row r="107" spans="1:5" ht="12.75" hidden="1">
      <c r="A107" s="23"/>
      <c r="B107" s="26"/>
      <c r="C107" s="21"/>
      <c r="D107" s="43"/>
      <c r="E107" s="21"/>
    </row>
    <row r="108" spans="1:5" s="4" customFormat="1" ht="27.75" customHeight="1">
      <c r="A108" s="31"/>
      <c r="B108" s="38" t="s">
        <v>65</v>
      </c>
      <c r="C108" s="44">
        <v>7399.5</v>
      </c>
      <c r="D108" s="44">
        <v>7399.5</v>
      </c>
      <c r="E108" s="33">
        <f>D108/C108%</f>
        <v>100</v>
      </c>
    </row>
    <row r="109" spans="1:5" s="4" customFormat="1" ht="12.75">
      <c r="A109" s="31"/>
      <c r="B109" s="32" t="s">
        <v>23</v>
      </c>
      <c r="C109" s="44">
        <v>537.00261</v>
      </c>
      <c r="D109" s="44">
        <v>537.00261</v>
      </c>
      <c r="E109" s="33">
        <f>D109/C109%</f>
        <v>99.99999999999999</v>
      </c>
    </row>
    <row r="110" spans="1:5" ht="12.75" customHeight="1" hidden="1">
      <c r="A110" s="34"/>
      <c r="B110" s="35" t="s">
        <v>24</v>
      </c>
      <c r="C110" s="33">
        <v>338400</v>
      </c>
      <c r="D110" s="44"/>
      <c r="E110" s="36"/>
    </row>
    <row r="111" spans="1:5" ht="24.75" customHeight="1">
      <c r="A111" s="34"/>
      <c r="B111" s="14" t="s">
        <v>31</v>
      </c>
      <c r="C111" s="45">
        <v>393.04515</v>
      </c>
      <c r="D111" s="44">
        <v>393.04515</v>
      </c>
      <c r="E111" s="33">
        <f>D111/C111%</f>
        <v>100</v>
      </c>
    </row>
    <row r="112" spans="1:5" ht="39" customHeight="1">
      <c r="A112" s="34"/>
      <c r="B112" s="14" t="s">
        <v>32</v>
      </c>
      <c r="C112" s="45">
        <v>296.35924</v>
      </c>
      <c r="D112" s="44">
        <v>286.45615</v>
      </c>
      <c r="E112" s="33">
        <f aca="true" t="shared" si="0" ref="E112:E133">D112/C112%</f>
        <v>96.65841699418583</v>
      </c>
    </row>
    <row r="113" spans="1:5" s="11" customFormat="1" ht="34.5" customHeight="1">
      <c r="A113" s="37"/>
      <c r="B113" s="14" t="s">
        <v>33</v>
      </c>
      <c r="C113" s="46">
        <v>23776</v>
      </c>
      <c r="D113" s="44">
        <v>21225</v>
      </c>
      <c r="E113" s="33">
        <f t="shared" si="0"/>
        <v>89.2706931359354</v>
      </c>
    </row>
    <row r="114" spans="1:5" s="11" customFormat="1" ht="39" customHeight="1">
      <c r="A114" s="37"/>
      <c r="B114" s="15" t="s">
        <v>34</v>
      </c>
      <c r="C114" s="46">
        <v>3780</v>
      </c>
      <c r="D114" s="44">
        <v>3777.84</v>
      </c>
      <c r="E114" s="33">
        <f t="shared" si="0"/>
        <v>99.94285714285715</v>
      </c>
    </row>
    <row r="115" spans="1:5" s="11" customFormat="1" ht="35.25" customHeight="1">
      <c r="A115" s="37"/>
      <c r="B115" s="14" t="s">
        <v>35</v>
      </c>
      <c r="C115" s="46">
        <v>60</v>
      </c>
      <c r="D115" s="44">
        <v>59.99905</v>
      </c>
      <c r="E115" s="33">
        <f t="shared" si="0"/>
        <v>99.99841666666667</v>
      </c>
    </row>
    <row r="116" spans="1:5" s="11" customFormat="1" ht="18.75" customHeight="1">
      <c r="A116" s="37"/>
      <c r="B116" s="14" t="s">
        <v>36</v>
      </c>
      <c r="C116" s="45">
        <v>38</v>
      </c>
      <c r="D116" s="44">
        <v>0</v>
      </c>
      <c r="E116" s="33">
        <f t="shared" si="0"/>
        <v>0</v>
      </c>
    </row>
    <row r="117" spans="1:5" s="11" customFormat="1" ht="38.25" customHeight="1">
      <c r="A117" s="37"/>
      <c r="B117" s="14" t="s">
        <v>37</v>
      </c>
      <c r="C117" s="47">
        <v>357.445</v>
      </c>
      <c r="D117" s="44">
        <v>357.445</v>
      </c>
      <c r="E117" s="33">
        <f>D117/C117%</f>
        <v>100</v>
      </c>
    </row>
    <row r="118" spans="1:5" s="11" customFormat="1" ht="25.5" customHeight="1">
      <c r="A118" s="37"/>
      <c r="B118" s="17" t="s">
        <v>60</v>
      </c>
      <c r="C118" s="48">
        <v>40</v>
      </c>
      <c r="D118" s="49">
        <v>40</v>
      </c>
      <c r="E118" s="33">
        <f t="shared" si="0"/>
        <v>100</v>
      </c>
    </row>
    <row r="119" spans="1:5" s="11" customFormat="1" ht="50.25" customHeight="1">
      <c r="A119" s="37"/>
      <c r="B119" s="16" t="s">
        <v>38</v>
      </c>
      <c r="C119" s="50">
        <v>5480.924</v>
      </c>
      <c r="D119" s="44">
        <v>5480.924</v>
      </c>
      <c r="E119" s="33">
        <f t="shared" si="0"/>
        <v>100</v>
      </c>
    </row>
    <row r="120" spans="1:5" s="11" customFormat="1" ht="35.25" customHeight="1">
      <c r="A120" s="37"/>
      <c r="B120" s="40" t="s">
        <v>70</v>
      </c>
      <c r="C120" s="47">
        <v>100</v>
      </c>
      <c r="D120" s="44">
        <v>100</v>
      </c>
      <c r="E120" s="33">
        <f t="shared" si="0"/>
        <v>100</v>
      </c>
    </row>
    <row r="121" spans="1:5" s="11" customFormat="1" ht="26.25" customHeight="1">
      <c r="A121" s="37"/>
      <c r="B121" s="15" t="s">
        <v>39</v>
      </c>
      <c r="C121" s="47">
        <v>486.54</v>
      </c>
      <c r="D121" s="44">
        <v>486.54</v>
      </c>
      <c r="E121" s="33">
        <f>D121/C121%</f>
        <v>100</v>
      </c>
    </row>
    <row r="122" spans="1:5" s="6" customFormat="1" ht="25.5" customHeight="1">
      <c r="A122" s="19"/>
      <c r="B122" s="15" t="s">
        <v>40</v>
      </c>
      <c r="C122" s="47">
        <v>486.54</v>
      </c>
      <c r="D122" s="44">
        <v>486.54</v>
      </c>
      <c r="E122" s="33">
        <f t="shared" si="0"/>
        <v>100</v>
      </c>
    </row>
    <row r="123" spans="1:5" s="6" customFormat="1" ht="38.25" customHeight="1">
      <c r="A123" s="19"/>
      <c r="B123" s="15" t="s">
        <v>71</v>
      </c>
      <c r="C123" s="46">
        <v>100</v>
      </c>
      <c r="D123" s="44">
        <v>99.99823</v>
      </c>
      <c r="E123" s="33">
        <f t="shared" si="0"/>
        <v>99.99823</v>
      </c>
    </row>
    <row r="124" spans="1:5" s="6" customFormat="1" ht="46.5" customHeight="1">
      <c r="A124" s="19"/>
      <c r="B124" s="15" t="s">
        <v>41</v>
      </c>
      <c r="C124" s="46">
        <v>2</v>
      </c>
      <c r="D124" s="44">
        <v>2</v>
      </c>
      <c r="E124" s="33">
        <f t="shared" si="0"/>
        <v>100</v>
      </c>
    </row>
    <row r="125" spans="1:5" s="6" customFormat="1" ht="35.25" customHeight="1">
      <c r="A125" s="19"/>
      <c r="B125" s="15" t="s">
        <v>42</v>
      </c>
      <c r="C125" s="46">
        <v>3051.9</v>
      </c>
      <c r="D125" s="44">
        <v>3051.87031</v>
      </c>
      <c r="E125" s="33">
        <f t="shared" si="0"/>
        <v>99.9990271634064</v>
      </c>
    </row>
    <row r="126" spans="1:5" s="6" customFormat="1" ht="26.25" customHeight="1">
      <c r="A126" s="19"/>
      <c r="B126" s="14" t="s">
        <v>43</v>
      </c>
      <c r="C126" s="46">
        <v>486.54</v>
      </c>
      <c r="D126" s="44">
        <v>486.54</v>
      </c>
      <c r="E126" s="33">
        <f t="shared" si="0"/>
        <v>100</v>
      </c>
    </row>
    <row r="127" spans="1:5" s="6" customFormat="1" ht="27.75" customHeight="1">
      <c r="A127" s="19"/>
      <c r="B127" s="14" t="s">
        <v>44</v>
      </c>
      <c r="C127" s="47">
        <v>486.54</v>
      </c>
      <c r="D127" s="44">
        <v>486.54</v>
      </c>
      <c r="E127" s="33">
        <f t="shared" si="0"/>
        <v>100</v>
      </c>
    </row>
    <row r="128" spans="1:5" s="6" customFormat="1" ht="38.25" customHeight="1">
      <c r="A128" s="19"/>
      <c r="B128" s="14" t="s">
        <v>45</v>
      </c>
      <c r="C128" s="47">
        <v>103.052</v>
      </c>
      <c r="D128" s="44">
        <v>103.05</v>
      </c>
      <c r="E128" s="33">
        <f t="shared" si="0"/>
        <v>99.99805923223227</v>
      </c>
    </row>
    <row r="129" spans="1:8" s="6" customFormat="1" ht="17.25" customHeight="1">
      <c r="A129" s="19"/>
      <c r="B129" s="14" t="s">
        <v>46</v>
      </c>
      <c r="C129" s="47">
        <v>100</v>
      </c>
      <c r="D129" s="44">
        <v>100</v>
      </c>
      <c r="E129" s="33">
        <f t="shared" si="0"/>
        <v>100</v>
      </c>
      <c r="H129" s="6" t="s">
        <v>16</v>
      </c>
    </row>
    <row r="130" spans="1:5" s="6" customFormat="1" ht="19.5" customHeight="1">
      <c r="A130" s="19"/>
      <c r="B130" s="14" t="s">
        <v>47</v>
      </c>
      <c r="C130" s="47">
        <v>50.82</v>
      </c>
      <c r="D130" s="44">
        <v>0</v>
      </c>
      <c r="E130" s="33">
        <f t="shared" si="0"/>
        <v>0</v>
      </c>
    </row>
    <row r="131" spans="1:5" ht="15" customHeight="1">
      <c r="A131" s="13" t="s">
        <v>63</v>
      </c>
      <c r="B131" s="18" t="s">
        <v>48</v>
      </c>
      <c r="C131" s="51">
        <v>86.3</v>
      </c>
      <c r="D131" s="42">
        <v>90.3</v>
      </c>
      <c r="E131" s="20">
        <f>D131/C131%</f>
        <v>104.63499420625725</v>
      </c>
    </row>
    <row r="132" spans="1:5" s="6" customFormat="1" ht="24.75" customHeight="1">
      <c r="A132" s="19" t="s">
        <v>61</v>
      </c>
      <c r="B132" s="19" t="s">
        <v>62</v>
      </c>
      <c r="C132" s="43">
        <v>-2.12399</v>
      </c>
      <c r="D132" s="43">
        <v>-2.12399</v>
      </c>
      <c r="E132" s="21">
        <f t="shared" si="0"/>
        <v>100</v>
      </c>
    </row>
    <row r="133" spans="1:5" ht="17.25" customHeight="1">
      <c r="A133" s="102"/>
      <c r="B133" s="103" t="s">
        <v>8</v>
      </c>
      <c r="C133" s="21">
        <f>C87+C15</f>
        <v>60508.38401000001</v>
      </c>
      <c r="D133" s="21">
        <f>D87+D15</f>
        <v>57236.09453</v>
      </c>
      <c r="E133" s="21">
        <f t="shared" si="0"/>
        <v>94.59200649044072</v>
      </c>
    </row>
    <row r="134" ht="0.75" customHeight="1">
      <c r="D134" s="9"/>
    </row>
    <row r="135" ht="12.75">
      <c r="D135" s="9"/>
    </row>
    <row r="136" ht="12.75">
      <c r="D136" s="9"/>
    </row>
    <row r="137" ht="12.75">
      <c r="D137" s="9"/>
    </row>
    <row r="138" ht="12.75">
      <c r="D138" s="9"/>
    </row>
  </sheetData>
  <mergeCells count="24">
    <mergeCell ref="A1:E2"/>
    <mergeCell ref="A102:A103"/>
    <mergeCell ref="B102:B103"/>
    <mergeCell ref="E102:E103"/>
    <mergeCell ref="A91:A92"/>
    <mergeCell ref="B91:B92"/>
    <mergeCell ref="E91:E92"/>
    <mergeCell ref="A95:A96"/>
    <mergeCell ref="B95:B96"/>
    <mergeCell ref="E95:E96"/>
    <mergeCell ref="A11:A13"/>
    <mergeCell ref="B11:B13"/>
    <mergeCell ref="E11:E13"/>
    <mergeCell ref="A89:A90"/>
    <mergeCell ref="B89:B90"/>
    <mergeCell ref="E89:E90"/>
    <mergeCell ref="C11:C13"/>
    <mergeCell ref="D11:D13"/>
    <mergeCell ref="A8:E8"/>
    <mergeCell ref="A9:E9"/>
    <mergeCell ref="A3:E3"/>
    <mergeCell ref="A4:E4"/>
    <mergeCell ref="A6:E6"/>
    <mergeCell ref="C5:E5"/>
  </mergeCells>
  <printOptions/>
  <pageMargins left="0.27" right="0.31" top="0.17" bottom="0.18" header="0.17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Бакчарское поселение</cp:lastModifiedBy>
  <cp:lastPrinted>2015-03-17T10:54:41Z</cp:lastPrinted>
  <dcterms:created xsi:type="dcterms:W3CDTF">2005-12-21T07:00:04Z</dcterms:created>
  <dcterms:modified xsi:type="dcterms:W3CDTF">2015-04-03T11:49:48Z</dcterms:modified>
  <cp:category/>
  <cp:version/>
  <cp:contentType/>
  <cp:contentStatus/>
</cp:coreProperties>
</file>